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24560" windowHeight="16420" tabRatio="500" activeTab="0"/>
  </bookViews>
  <sheets>
    <sheet name="Tracking" sheetId="1" r:id="rId1"/>
    <sheet name="Budget " sheetId="2" r:id="rId2"/>
  </sheets>
  <externalReferences>
    <externalReference r:id="rId5"/>
    <externalReference r:id="rId6"/>
  </externalReferences>
  <definedNames>
    <definedName name="Activity">'[1]Source-Protected'!$A$1:$A$3</definedName>
    <definedName name="Rate">'[1]Source-Protected'!$A$5:$A$17</definedName>
    <definedName name="RATEPERCENTAGE">'[2]Source-Locked'!$A$5:$A$16</definedName>
    <definedName name="RATETYPE">'[2]Source-Locked'!$A$1:$A$3</definedName>
  </definedNames>
  <calcPr fullCalcOnLoad="1"/>
</workbook>
</file>

<file path=xl/sharedStrings.xml><?xml version="1.0" encoding="utf-8"?>
<sst xmlns="http://schemas.openxmlformats.org/spreadsheetml/2006/main" count="66" uniqueCount="61">
  <si>
    <t>Total Indirect</t>
  </si>
  <si>
    <t xml:space="preserve">Total Labor + Direct + Indirect </t>
  </si>
  <si>
    <t>Activity Code:</t>
  </si>
  <si>
    <t>Facilities and Administrative Costs</t>
  </si>
  <si>
    <t>Notes</t>
  </si>
  <si>
    <t>Account Title</t>
  </si>
  <si>
    <t>Operating Budget</t>
  </si>
  <si>
    <t>Budget +/-</t>
  </si>
  <si>
    <t>Total Spent To Date</t>
  </si>
  <si>
    <t>Account</t>
  </si>
  <si>
    <t>Projected Commitments</t>
  </si>
  <si>
    <t xml:space="preserve">Total Direct </t>
  </si>
  <si>
    <t xml:space="preserve">Total Labor + Benefits </t>
  </si>
  <si>
    <t xml:space="preserve">Other Direct Expenditures </t>
  </si>
  <si>
    <t>Travel</t>
  </si>
  <si>
    <t>Consulting Services</t>
  </si>
  <si>
    <t>Faculty Salaries</t>
  </si>
  <si>
    <t xml:space="preserve">Wages </t>
  </si>
  <si>
    <t>Fringe Benefits</t>
  </si>
  <si>
    <t>Oct</t>
  </si>
  <si>
    <t>Nov</t>
  </si>
  <si>
    <t>Dec</t>
  </si>
  <si>
    <t>Jan</t>
  </si>
  <si>
    <t>Feb</t>
  </si>
  <si>
    <t>March</t>
  </si>
  <si>
    <t>April</t>
  </si>
  <si>
    <t>June</t>
  </si>
  <si>
    <t>July</t>
  </si>
  <si>
    <t>Air Domestic</t>
  </si>
  <si>
    <t>Trains and others</t>
  </si>
  <si>
    <t>Domestic Conference</t>
  </si>
  <si>
    <t>Classified</t>
  </si>
  <si>
    <t>Oct</t>
  </si>
  <si>
    <t>Nov</t>
  </si>
  <si>
    <t>Dec</t>
  </si>
  <si>
    <t>Jan</t>
  </si>
  <si>
    <t>Feb</t>
  </si>
  <si>
    <t>March</t>
  </si>
  <si>
    <t>April</t>
  </si>
  <si>
    <t>May</t>
  </si>
  <si>
    <t>June</t>
  </si>
  <si>
    <t>July</t>
  </si>
  <si>
    <t>Aug</t>
  </si>
  <si>
    <t>Computer Systems &amp; Components less than $5000</t>
  </si>
  <si>
    <t>Project title</t>
  </si>
  <si>
    <t>Funder</t>
  </si>
  <si>
    <t xml:space="preserve">Grant/Fund Code: </t>
  </si>
  <si>
    <t xml:space="preserve">Period of Performance: </t>
  </si>
  <si>
    <t>Total</t>
  </si>
  <si>
    <t>Total</t>
  </si>
  <si>
    <t>Total</t>
  </si>
  <si>
    <t>Total</t>
  </si>
  <si>
    <t>Aug</t>
  </si>
  <si>
    <t>Sept</t>
  </si>
  <si>
    <t>Total Labor</t>
  </si>
  <si>
    <t>Total Benefits</t>
  </si>
  <si>
    <t>Subcontracts</t>
  </si>
  <si>
    <t>Travel-Personal Vehicle</t>
  </si>
  <si>
    <t>Employee Lodging</t>
  </si>
  <si>
    <t>Subsistence-Business</t>
  </si>
  <si>
    <t>Indirect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</si>
</sst>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mmm\-yy;@"/>
    <numFmt numFmtId="169" formatCode="m/d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##,###,###,###,###,###,###,###,###,###,###,###,##0.00"/>
    <numFmt numFmtId="174" formatCode="_(* #,##0.0000_);_(* \(#,##0.0000\);_(* &quot;-&quot;????_);_(@_)"/>
    <numFmt numFmtId="175" formatCode="_(* #,##0.00000_);_(* \(#,##0.00000\);_(* &quot;-&quot;?????_);_(@_)"/>
    <numFmt numFmtId="176" formatCode="_(* #,##0.000_);_(* \(#,##0.000\);_(* &quot;-&quot;???_);_(@_)"/>
    <numFmt numFmtId="177" formatCode="&quot;$&quot;#,##0.00"/>
    <numFmt numFmtId="178" formatCode="&quot;$&quot;#,##0"/>
    <numFmt numFmtId="179" formatCode="_(* #,##0.0000_);_(* \(#,##0.0000\);_(* &quot;-&quot;??_);_(@_)"/>
    <numFmt numFmtId="180" formatCode="0.000"/>
  </numFmts>
  <fonts count="2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Arial"/>
      <family val="0"/>
    </font>
    <font>
      <sz val="8"/>
      <name val="Verdana"/>
      <family val="0"/>
    </font>
    <font>
      <sz val="14"/>
      <name val="Arial"/>
      <family val="0"/>
    </font>
    <font>
      <b/>
      <sz val="12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2" borderId="1" applyNumberFormat="0" applyAlignment="0" applyProtection="0"/>
    <xf numFmtId="0" fontId="1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8" borderId="0" applyNumberFormat="0" applyBorder="0" applyAlignment="0" applyProtection="0"/>
    <xf numFmtId="0" fontId="0" fillId="4" borderId="7" applyNumberFormat="0" applyFont="0" applyAlignment="0" applyProtection="0"/>
    <xf numFmtId="0" fontId="24" fillId="2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68" fontId="7" fillId="0" borderId="12" xfId="0" applyNumberFormat="1" applyFont="1" applyBorder="1" applyAlignment="1">
      <alignment horizontal="center" wrapText="1"/>
    </xf>
    <xf numFmtId="17" fontId="7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3" fontId="0" fillId="0" borderId="13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Fill="1" applyAlignment="1">
      <alignment/>
    </xf>
    <xf numFmtId="0" fontId="0" fillId="0" borderId="14" xfId="0" applyBorder="1" applyAlignment="1">
      <alignment/>
    </xf>
    <xf numFmtId="43" fontId="0" fillId="0" borderId="14" xfId="42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168" fontId="7" fillId="0" borderId="15" xfId="0" applyNumberFormat="1" applyFont="1" applyBorder="1" applyAlignment="1">
      <alignment horizontal="center" wrapText="1"/>
    </xf>
    <xf numFmtId="43" fontId="0" fillId="0" borderId="16" xfId="42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6" xfId="42" applyFont="1" applyFill="1" applyBorder="1" applyAlignment="1">
      <alignment/>
    </xf>
    <xf numFmtId="43" fontId="0" fillId="0" borderId="19" xfId="42" applyFont="1" applyFill="1" applyBorder="1" applyAlignment="1">
      <alignment/>
    </xf>
    <xf numFmtId="17" fontId="7" fillId="0" borderId="20" xfId="0" applyNumberFormat="1" applyFont="1" applyBorder="1" applyAlignment="1">
      <alignment/>
    </xf>
    <xf numFmtId="43" fontId="0" fillId="0" borderId="21" xfId="42" applyFont="1" applyFill="1" applyBorder="1" applyAlignment="1">
      <alignment/>
    </xf>
    <xf numFmtId="43" fontId="10" fillId="0" borderId="22" xfId="42" applyFont="1" applyBorder="1" applyAlignment="1">
      <alignment/>
    </xf>
    <xf numFmtId="43" fontId="0" fillId="0" borderId="23" xfId="42" applyFont="1" applyFill="1" applyBorder="1" applyAlignment="1">
      <alignment/>
    </xf>
    <xf numFmtId="43" fontId="0" fillId="0" borderId="24" xfId="42" applyFont="1" applyFill="1" applyBorder="1" applyAlignment="1">
      <alignment/>
    </xf>
    <xf numFmtId="43" fontId="0" fillId="0" borderId="22" xfId="42" applyFont="1" applyFill="1" applyBorder="1" applyAlignment="1">
      <alignment/>
    </xf>
    <xf numFmtId="43" fontId="0" fillId="0" borderId="25" xfId="42" applyFont="1" applyFill="1" applyBorder="1" applyAlignment="1">
      <alignment/>
    </xf>
    <xf numFmtId="43" fontId="0" fillId="0" borderId="26" xfId="42" applyFont="1" applyFill="1" applyBorder="1" applyAlignment="1">
      <alignment/>
    </xf>
    <xf numFmtId="43" fontId="0" fillId="0" borderId="27" xfId="42" applyFont="1" applyFill="1" applyBorder="1" applyAlignment="1">
      <alignment/>
    </xf>
    <xf numFmtId="43" fontId="0" fillId="0" borderId="28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10" fillId="0" borderId="29" xfId="42" applyFont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43" fontId="0" fillId="0" borderId="0" xfId="42" applyFont="1" applyFill="1" applyBorder="1" applyAlignment="1">
      <alignment/>
    </xf>
    <xf numFmtId="43" fontId="0" fillId="0" borderId="13" xfId="42" applyFont="1" applyFill="1" applyBorder="1" applyAlignment="1">
      <alignment/>
    </xf>
    <xf numFmtId="0" fontId="0" fillId="0" borderId="14" xfId="0" applyFill="1" applyBorder="1" applyAlignment="1">
      <alignment/>
    </xf>
    <xf numFmtId="43" fontId="0" fillId="0" borderId="30" xfId="42" applyFont="1" applyFill="1" applyBorder="1" applyAlignment="1">
      <alignment/>
    </xf>
    <xf numFmtId="43" fontId="0" fillId="0" borderId="14" xfId="42" applyFont="1" applyFill="1" applyBorder="1" applyAlignment="1">
      <alignment/>
    </xf>
    <xf numFmtId="43" fontId="0" fillId="0" borderId="13" xfId="42" applyFont="1" applyFill="1" applyBorder="1" applyAlignment="1">
      <alignment/>
    </xf>
    <xf numFmtId="0" fontId="0" fillId="0" borderId="0" xfId="0" applyAlignment="1">
      <alignment horizontal="right"/>
    </xf>
    <xf numFmtId="43" fontId="1" fillId="0" borderId="13" xfId="42" applyFont="1" applyFill="1" applyBorder="1" applyAlignment="1">
      <alignment/>
    </xf>
    <xf numFmtId="43" fontId="1" fillId="0" borderId="13" xfId="42" applyFont="1" applyBorder="1" applyAlignment="1">
      <alignment/>
    </xf>
    <xf numFmtId="43" fontId="1" fillId="0" borderId="31" xfId="42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68" fontId="7" fillId="0" borderId="0" xfId="0" applyNumberFormat="1" applyFont="1" applyBorder="1" applyAlignment="1">
      <alignment horizontal="center" wrapText="1"/>
    </xf>
    <xf numFmtId="168" fontId="7" fillId="0" borderId="16" xfId="0" applyNumberFormat="1" applyFont="1" applyBorder="1" applyAlignment="1">
      <alignment horizontal="center" wrapText="1"/>
    </xf>
    <xf numFmtId="17" fontId="7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43" fontId="0" fillId="0" borderId="0" xfId="42" applyFont="1" applyFill="1" applyAlignment="1">
      <alignment/>
    </xf>
    <xf numFmtId="43" fontId="0" fillId="17" borderId="0" xfId="0" applyNumberFormat="1" applyFill="1" applyAlignment="1">
      <alignment/>
    </xf>
    <xf numFmtId="43" fontId="0" fillId="17" borderId="0" xfId="42" applyFont="1" applyFill="1" applyAlignment="1">
      <alignment/>
    </xf>
    <xf numFmtId="43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privee\Documents\Proposed%20Grants\Zotero%20Stand-Alone\COHEN%20111035%20Budget%2010-4-10%20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privee\Documents\Proposed%20Grants\SEASR\SEASR%206-22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Source-Protected"/>
    </sheetNames>
    <sheetDataSet>
      <sheetData sheetId="1">
        <row r="1">
          <cell r="A1" t="str">
            <v>     Instruction (INS)</v>
          </cell>
        </row>
        <row r="2">
          <cell r="A2" t="str">
            <v>     Organized Research (OR)</v>
          </cell>
        </row>
        <row r="3">
          <cell r="A3" t="str">
            <v>     Other Sponsored Activities (OSA)</v>
          </cell>
        </row>
        <row r="5">
          <cell r="A5" t="str">
            <v>     58.16% MTDC (On-Campus, INS)</v>
          </cell>
        </row>
        <row r="6">
          <cell r="A6" t="str">
            <v>     43.27% MTDC (Adjacent, INS)</v>
          </cell>
        </row>
        <row r="7">
          <cell r="A7" t="str">
            <v>     26.00% MTDC (Off-Campus, INS)</v>
          </cell>
        </row>
        <row r="8">
          <cell r="A8" t="str">
            <v>     49.07% MTDC (On-Campus, OR)</v>
          </cell>
        </row>
        <row r="9">
          <cell r="A9" t="str">
            <v>     27.75% MTDC (Adjacent, OR)</v>
          </cell>
        </row>
        <row r="10">
          <cell r="A10" t="str">
            <v>     26.00% MTDC (Off-Campus, OR)</v>
          </cell>
        </row>
        <row r="11">
          <cell r="A11" t="str">
            <v>     59.62% MTDC (DoD, On-Campus, OR)</v>
          </cell>
        </row>
        <row r="12">
          <cell r="A12" t="str">
            <v>     38.30% MTDC (DoD, Adjacent, OR)</v>
          </cell>
        </row>
        <row r="13">
          <cell r="A13" t="str">
            <v>     36.55% MTDC (DoD, Off-Campus, OR)</v>
          </cell>
        </row>
        <row r="14">
          <cell r="A14" t="str">
            <v>     32.67% MTDC (On-Campus, OSA)</v>
          </cell>
        </row>
        <row r="15">
          <cell r="A15" t="str">
            <v>     27.06% MTDC (Adjacent, OSA)</v>
          </cell>
        </row>
        <row r="16">
          <cell r="A16" t="str">
            <v>     26.00% MTDC (Off-Campus, OSA)</v>
          </cell>
        </row>
        <row r="17">
          <cell r="A17" t="str">
            <v>     9.66% MTDC (IPA)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Source-Locked"/>
    </sheetNames>
    <sheetDataSet>
      <sheetData sheetId="1">
        <row r="1">
          <cell r="A1" t="str">
            <v>     Instruction (INS)</v>
          </cell>
        </row>
        <row r="2">
          <cell r="A2" t="str">
            <v>     Organized Research (OR)</v>
          </cell>
        </row>
        <row r="3">
          <cell r="A3" t="str">
            <v>     Other Sponsored Activities (OSA)</v>
          </cell>
        </row>
        <row r="5">
          <cell r="A5" t="str">
            <v>     52.30% MTDC (On-Campus, INS)</v>
          </cell>
        </row>
        <row r="6">
          <cell r="A6" t="str">
            <v>     39.60% MTDC (Adjacent, INS)</v>
          </cell>
        </row>
        <row r="7">
          <cell r="A7" t="str">
            <v>     26.00% MTDC (Off-Campus, INS)</v>
          </cell>
        </row>
        <row r="8">
          <cell r="A8" t="str">
            <v>     45.50% MTDC (On-Campus, OR)</v>
          </cell>
        </row>
        <row r="9">
          <cell r="A9" t="str">
            <v>     27.40% MTDC (Adjacent, OR)</v>
          </cell>
        </row>
        <row r="10">
          <cell r="A10" t="str">
            <v>     26.00% MTDC (Off-Campus, OR)</v>
          </cell>
        </row>
        <row r="11">
          <cell r="A11" t="str">
            <v>     48.50% MTDC (DoD, On-Campus, OR)</v>
          </cell>
        </row>
        <row r="12">
          <cell r="A12" t="str">
            <v>     30.40% MTDC (DoD, Adjacent, OR)</v>
          </cell>
        </row>
        <row r="13">
          <cell r="A13" t="str">
            <v>     29.00% MTDC (DoD, Off-Campus, OR)</v>
          </cell>
        </row>
        <row r="14">
          <cell r="A14" t="str">
            <v>     34.30% MTDC (On-Campus, OSA)</v>
          </cell>
        </row>
        <row r="15">
          <cell r="A15" t="str">
            <v>     26.00% MTDC (Adjacent, OSA)</v>
          </cell>
        </row>
        <row r="16">
          <cell r="A16" t="str">
            <v>     25.40% MTDC (Off-Campus, OSA)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workbookViewId="0" topLeftCell="A1">
      <pane xSplit="15980" ySplit="2960" topLeftCell="Z7" activePane="bottomLeft" state="split"/>
      <selection pane="topLeft" activeCell="A4" sqref="A4"/>
      <selection pane="topRight" activeCell="G1" sqref="G1"/>
      <selection pane="bottomLeft" activeCell="B20" sqref="B20"/>
      <selection pane="bottomRight" activeCell="AA29" sqref="AA29"/>
    </sheetView>
  </sheetViews>
  <sheetFormatPr defaultColWidth="11.00390625" defaultRowHeight="12.75"/>
  <cols>
    <col min="1" max="1" width="11.00390625" style="0" customWidth="1"/>
    <col min="2" max="2" width="41.875" style="0" customWidth="1"/>
    <col min="3" max="3" width="14.00390625" style="0" customWidth="1"/>
    <col min="4" max="4" width="15.375" style="0" customWidth="1"/>
    <col min="5" max="5" width="11.75390625" style="0" bestFit="1" customWidth="1"/>
    <col min="6" max="6" width="16.00390625" style="0" customWidth="1"/>
    <col min="7" max="9" width="11.00390625" style="0" customWidth="1"/>
    <col min="10" max="10" width="12.875" style="0" bestFit="1" customWidth="1"/>
    <col min="11" max="11" width="11.75390625" style="0" bestFit="1" customWidth="1"/>
    <col min="12" max="15" width="11.00390625" style="0" customWidth="1"/>
    <col min="16" max="16" width="11.75390625" style="0" bestFit="1" customWidth="1"/>
  </cols>
  <sheetData>
    <row r="1" spans="1:14" ht="16.5">
      <c r="A1" s="1" t="s">
        <v>44</v>
      </c>
      <c r="B1" s="1"/>
      <c r="C1" s="1"/>
      <c r="D1" s="2"/>
      <c r="N1" s="17">
        <f>E9+E10</f>
        <v>0</v>
      </c>
    </row>
    <row r="2" spans="1:24" ht="16.5">
      <c r="A2" s="1" t="s">
        <v>45</v>
      </c>
      <c r="B2" s="1"/>
      <c r="C2" s="1"/>
      <c r="D2" s="2"/>
      <c r="E2" s="17"/>
      <c r="N2" s="17">
        <f>E14+E15+E16</f>
        <v>0</v>
      </c>
      <c r="O2" s="17"/>
      <c r="V2" s="17"/>
      <c r="W2" s="17"/>
      <c r="X2" s="17"/>
    </row>
    <row r="3" spans="1:24" ht="16.5">
      <c r="A3" s="1" t="s">
        <v>46</v>
      </c>
      <c r="B3" s="1"/>
      <c r="C3" s="1"/>
      <c r="D3" s="2"/>
      <c r="E3" s="17"/>
      <c r="K3" s="17"/>
      <c r="L3" s="17"/>
      <c r="N3" s="17">
        <f>E19+E20+E21+E22</f>
        <v>0.02</v>
      </c>
      <c r="O3" s="17"/>
      <c r="V3" s="17"/>
      <c r="X3" s="17"/>
    </row>
    <row r="4" spans="1:24" ht="16.5">
      <c r="A4" s="1" t="s">
        <v>47</v>
      </c>
      <c r="B4" s="1"/>
      <c r="C4" s="1"/>
      <c r="D4" s="2"/>
      <c r="E4" s="17"/>
      <c r="F4" s="17"/>
      <c r="J4" s="17"/>
      <c r="K4" s="17"/>
      <c r="N4" s="17">
        <f>E37+E38+E39+E40+E41+E42</f>
        <v>0</v>
      </c>
      <c r="O4" s="17"/>
      <c r="P4" s="17"/>
      <c r="Q4" s="17"/>
      <c r="R4" s="17"/>
      <c r="V4" s="17"/>
      <c r="X4" s="17"/>
    </row>
    <row r="5" spans="1:24" ht="18" thickBot="1">
      <c r="A5" s="1" t="s">
        <v>2</v>
      </c>
      <c r="G5" s="17"/>
      <c r="J5" s="17"/>
      <c r="K5" s="17"/>
      <c r="N5" s="3"/>
      <c r="O5" s="17"/>
      <c r="P5" s="17"/>
      <c r="Q5" s="17"/>
      <c r="R5" s="17"/>
      <c r="V5" s="17"/>
      <c r="X5" s="17"/>
    </row>
    <row r="6" spans="1:30" ht="48.75" thickBot="1">
      <c r="A6" s="4" t="s">
        <v>9</v>
      </c>
      <c r="B6" s="4" t="s">
        <v>5</v>
      </c>
      <c r="C6" s="5" t="s">
        <v>6</v>
      </c>
      <c r="D6" s="6" t="s">
        <v>7</v>
      </c>
      <c r="E6" s="7" t="s">
        <v>8</v>
      </c>
      <c r="F6" s="19" t="s">
        <v>10</v>
      </c>
      <c r="G6" s="8" t="s">
        <v>53</v>
      </c>
      <c r="H6" s="8" t="s">
        <v>19</v>
      </c>
      <c r="I6" s="8" t="s">
        <v>20</v>
      </c>
      <c r="J6" s="25" t="s">
        <v>21</v>
      </c>
      <c r="K6" s="25" t="s">
        <v>22</v>
      </c>
      <c r="L6" s="25" t="s">
        <v>23</v>
      </c>
      <c r="M6" s="8" t="s">
        <v>24</v>
      </c>
      <c r="N6" s="8" t="s">
        <v>25</v>
      </c>
      <c r="O6" s="8" t="s">
        <v>39</v>
      </c>
      <c r="P6" s="8" t="s">
        <v>26</v>
      </c>
      <c r="Q6" s="8" t="s">
        <v>27</v>
      </c>
      <c r="R6" s="8" t="s">
        <v>52</v>
      </c>
      <c r="S6" s="8" t="s">
        <v>53</v>
      </c>
      <c r="T6" s="8" t="s">
        <v>32</v>
      </c>
      <c r="U6" s="8" t="s">
        <v>33</v>
      </c>
      <c r="V6" s="8" t="s">
        <v>34</v>
      </c>
      <c r="W6" s="8" t="s">
        <v>35</v>
      </c>
      <c r="X6" s="8" t="s">
        <v>36</v>
      </c>
      <c r="Y6" s="8" t="s">
        <v>37</v>
      </c>
      <c r="Z6" s="8" t="s">
        <v>38</v>
      </c>
      <c r="AA6" s="8" t="s">
        <v>39</v>
      </c>
      <c r="AB6" s="8" t="s">
        <v>40</v>
      </c>
      <c r="AC6" s="8" t="s">
        <v>41</v>
      </c>
      <c r="AD6" s="8" t="s">
        <v>42</v>
      </c>
    </row>
    <row r="7" spans="1:19" ht="15.75">
      <c r="A7" s="49"/>
      <c r="B7" s="49"/>
      <c r="C7" s="50"/>
      <c r="D7" s="51"/>
      <c r="E7" s="52"/>
      <c r="F7" s="53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12.75">
      <c r="A8" s="18">
        <v>61110</v>
      </c>
      <c r="B8" s="38" t="s">
        <v>16</v>
      </c>
      <c r="C8" s="44" t="s">
        <v>48</v>
      </c>
      <c r="D8" s="35" t="e">
        <f>C8-SUM(E8:F10)</f>
        <v>#VALUE!</v>
      </c>
      <c r="E8" s="35">
        <f aca="true" t="shared" si="0" ref="E8:E13">SUM(G8:AD8)</f>
        <v>0</v>
      </c>
      <c r="F8" s="23"/>
      <c r="G8" s="12"/>
      <c r="H8" s="12"/>
      <c r="I8" s="13"/>
      <c r="J8" s="27"/>
      <c r="K8" s="36"/>
      <c r="L8" s="36"/>
      <c r="M8" s="17"/>
      <c r="N8" s="12"/>
      <c r="O8" s="12"/>
      <c r="P8" s="12"/>
      <c r="Q8" s="12"/>
      <c r="R8" s="12"/>
      <c r="S8" s="12"/>
    </row>
    <row r="9" spans="1:19" ht="12.75">
      <c r="A9" s="18"/>
      <c r="B9" s="37"/>
      <c r="C9" s="44"/>
      <c r="D9" s="35"/>
      <c r="E9" s="35">
        <f t="shared" si="0"/>
        <v>0</v>
      </c>
      <c r="F9" s="23">
        <f aca="true" t="shared" si="1" ref="F9:F14">SUM(X9:AD9)</f>
        <v>0</v>
      </c>
      <c r="G9" s="13"/>
      <c r="H9" s="13"/>
      <c r="I9" s="24"/>
      <c r="J9" s="28"/>
      <c r="K9" s="26"/>
      <c r="L9" s="13"/>
      <c r="M9" s="13"/>
      <c r="N9" s="13"/>
      <c r="O9" s="13"/>
      <c r="P9" s="13"/>
      <c r="Q9" s="13"/>
      <c r="R9" s="13"/>
      <c r="S9" s="58"/>
    </row>
    <row r="10" spans="1:19" ht="12.75">
      <c r="A10" s="18"/>
      <c r="B10" s="37"/>
      <c r="C10" s="44"/>
      <c r="D10" s="35"/>
      <c r="E10" s="35">
        <f t="shared" si="0"/>
        <v>0</v>
      </c>
      <c r="F10" s="23">
        <f t="shared" si="1"/>
        <v>0</v>
      </c>
      <c r="G10" s="13"/>
      <c r="I10" s="24"/>
      <c r="J10" s="29"/>
      <c r="K10" s="26"/>
      <c r="L10" s="30"/>
      <c r="M10" s="35"/>
      <c r="N10" s="13"/>
      <c r="O10" s="13"/>
      <c r="P10" s="13"/>
      <c r="Q10" s="13"/>
      <c r="R10" s="13"/>
      <c r="S10" s="58"/>
    </row>
    <row r="11" spans="1:19" ht="12.75">
      <c r="A11" s="18"/>
      <c r="B11" s="56" t="s">
        <v>31</v>
      </c>
      <c r="C11" s="44"/>
      <c r="D11" s="35">
        <f>C11-SUM(E11:F12)</f>
        <v>0</v>
      </c>
      <c r="E11" s="35">
        <f t="shared" si="0"/>
        <v>0</v>
      </c>
      <c r="F11" s="23">
        <f t="shared" si="1"/>
        <v>0</v>
      </c>
      <c r="G11" s="13"/>
      <c r="I11" s="24"/>
      <c r="J11" s="29"/>
      <c r="K11" s="34"/>
      <c r="L11" s="30"/>
      <c r="M11" s="35"/>
      <c r="N11" s="13"/>
      <c r="O11" s="13"/>
      <c r="P11" s="13"/>
      <c r="Q11" s="13"/>
      <c r="R11" s="13"/>
      <c r="S11" s="58"/>
    </row>
    <row r="12" spans="1:19" ht="12.75">
      <c r="A12" s="18"/>
      <c r="B12" s="37"/>
      <c r="C12" s="44"/>
      <c r="D12" s="35"/>
      <c r="E12" s="35">
        <f t="shared" si="0"/>
        <v>0</v>
      </c>
      <c r="F12" s="23">
        <f t="shared" si="1"/>
        <v>0</v>
      </c>
      <c r="G12" s="13"/>
      <c r="I12" s="24"/>
      <c r="J12" s="29"/>
      <c r="K12" s="34"/>
      <c r="L12" s="30"/>
      <c r="M12" s="35"/>
      <c r="N12" s="13"/>
      <c r="O12" s="13"/>
      <c r="P12" s="13"/>
      <c r="Q12" s="13"/>
      <c r="R12" s="13"/>
      <c r="S12" s="58"/>
    </row>
    <row r="13" spans="1:19" ht="12" customHeight="1">
      <c r="A13" s="18">
        <v>61400</v>
      </c>
      <c r="B13" s="38" t="s">
        <v>17</v>
      </c>
      <c r="C13" s="40" t="s">
        <v>48</v>
      </c>
      <c r="D13" s="17" t="e">
        <f>C13-SUM(E13:F16)</f>
        <v>#VALUE!</v>
      </c>
      <c r="E13" s="39">
        <f t="shared" si="0"/>
        <v>0</v>
      </c>
      <c r="F13" s="23">
        <f t="shared" si="1"/>
        <v>0</v>
      </c>
      <c r="G13" s="13"/>
      <c r="H13" s="13"/>
      <c r="I13" s="34"/>
      <c r="J13" s="29"/>
      <c r="K13" s="34"/>
      <c r="L13" s="31"/>
      <c r="M13" s="30"/>
      <c r="N13" s="13"/>
      <c r="O13" s="13"/>
      <c r="P13" s="13"/>
      <c r="Q13" s="13"/>
      <c r="R13" s="13"/>
      <c r="S13" s="13"/>
    </row>
    <row r="14" spans="2:19" ht="12.75">
      <c r="B14" s="57"/>
      <c r="C14" s="40"/>
      <c r="D14" s="39"/>
      <c r="E14" s="39">
        <f>SUM(G14:AD14)</f>
        <v>0</v>
      </c>
      <c r="F14" s="23">
        <f t="shared" si="1"/>
        <v>0</v>
      </c>
      <c r="G14" s="13"/>
      <c r="H14" s="13"/>
      <c r="I14" s="34"/>
      <c r="J14" s="29"/>
      <c r="K14" s="33"/>
      <c r="L14" s="24"/>
      <c r="M14" s="35"/>
      <c r="N14" s="13"/>
      <c r="O14" s="58"/>
      <c r="P14" s="58"/>
      <c r="Q14" s="58"/>
      <c r="R14" s="58"/>
      <c r="S14" s="58"/>
    </row>
    <row r="15" spans="2:30" ht="12.75">
      <c r="B15" s="57"/>
      <c r="C15" s="40"/>
      <c r="D15" s="39"/>
      <c r="E15" s="39">
        <f>SUM(G15:AA15)</f>
        <v>0</v>
      </c>
      <c r="F15" s="23">
        <f>SUM(AB15:AD15)</f>
        <v>0</v>
      </c>
      <c r="G15" s="13"/>
      <c r="H15" s="13"/>
      <c r="I15" s="34"/>
      <c r="J15" s="29"/>
      <c r="K15" s="33"/>
      <c r="L15" s="24"/>
      <c r="M15" s="35"/>
      <c r="N15" s="13"/>
      <c r="O15" s="13"/>
      <c r="P15" s="13"/>
      <c r="Q15" s="13"/>
      <c r="R15" s="13"/>
      <c r="S15" s="13"/>
      <c r="X15" s="58"/>
      <c r="Y15" s="58"/>
      <c r="Z15" s="58"/>
      <c r="AA15" s="58"/>
      <c r="AB15" s="60"/>
      <c r="AC15" s="60"/>
      <c r="AD15" s="60"/>
    </row>
    <row r="16" spans="2:19" ht="12.75">
      <c r="B16" s="57"/>
      <c r="C16" s="40"/>
      <c r="D16" s="39"/>
      <c r="E16" s="39">
        <f>SUM(G16:W16)</f>
        <v>0</v>
      </c>
      <c r="F16" s="23">
        <f aca="true" t="shared" si="2" ref="F16:F21">SUM(X16:AD16)</f>
        <v>0</v>
      </c>
      <c r="G16" s="13"/>
      <c r="H16" s="13"/>
      <c r="I16" s="34"/>
      <c r="J16" s="30"/>
      <c r="K16" s="31"/>
      <c r="L16" s="31"/>
      <c r="M16" s="35"/>
      <c r="N16" s="13"/>
      <c r="O16" s="13"/>
      <c r="P16" s="13"/>
      <c r="Q16" s="13"/>
      <c r="R16" s="13"/>
      <c r="S16" s="13"/>
    </row>
    <row r="17" spans="2:19" ht="12.75">
      <c r="B17" s="37"/>
      <c r="C17" s="40"/>
      <c r="D17" s="39"/>
      <c r="E17" s="39">
        <f>SUM(G17:AD17)</f>
        <v>0</v>
      </c>
      <c r="F17" s="23">
        <f t="shared" si="2"/>
        <v>0</v>
      </c>
      <c r="G17" s="13"/>
      <c r="H17" s="13"/>
      <c r="I17" s="34"/>
      <c r="J17" s="30"/>
      <c r="K17" s="31"/>
      <c r="L17" s="31"/>
      <c r="M17" s="35"/>
      <c r="N17" s="13"/>
      <c r="O17" s="13"/>
      <c r="P17" s="13"/>
      <c r="Q17" s="13"/>
      <c r="R17" s="13"/>
      <c r="S17" s="13"/>
    </row>
    <row r="18" spans="1:19" ht="12.75">
      <c r="A18" s="18">
        <v>61900</v>
      </c>
      <c r="B18" s="38" t="s">
        <v>18</v>
      </c>
      <c r="C18" s="40" t="s">
        <v>49</v>
      </c>
      <c r="D18" s="39" t="e">
        <f>C18-SUM(E18:F22)</f>
        <v>#VALUE!</v>
      </c>
      <c r="E18" s="39">
        <f>SUM(G18:AD18)</f>
        <v>0</v>
      </c>
      <c r="F18" s="23">
        <f t="shared" si="2"/>
        <v>0</v>
      </c>
      <c r="G18" s="13"/>
      <c r="H18" s="13"/>
      <c r="I18" s="31"/>
      <c r="J18" s="30"/>
      <c r="K18" s="31"/>
      <c r="L18" s="31"/>
      <c r="M18" s="35"/>
      <c r="N18" s="13"/>
      <c r="O18" s="13"/>
      <c r="P18" s="13"/>
      <c r="Q18" s="13"/>
      <c r="R18" s="13"/>
      <c r="S18" s="13"/>
    </row>
    <row r="19" spans="1:19" ht="12.75">
      <c r="A19" s="18"/>
      <c r="B19" s="45"/>
      <c r="C19" s="40"/>
      <c r="D19" s="39"/>
      <c r="E19" s="39">
        <f>SUM(G19:AD19)</f>
        <v>0</v>
      </c>
      <c r="F19" s="23">
        <f t="shared" si="2"/>
        <v>0</v>
      </c>
      <c r="G19" s="13"/>
      <c r="H19" s="13"/>
      <c r="I19" s="24"/>
      <c r="J19" s="32"/>
      <c r="K19" s="26"/>
      <c r="L19" s="13"/>
      <c r="M19" s="13"/>
      <c r="N19" s="13"/>
      <c r="O19" s="13"/>
      <c r="P19" s="13"/>
      <c r="Q19" s="13"/>
      <c r="R19" s="13"/>
      <c r="S19" s="58"/>
    </row>
    <row r="20" spans="2:19" ht="12.75">
      <c r="B20" s="45"/>
      <c r="C20" s="40"/>
      <c r="D20" s="39"/>
      <c r="E20" s="39">
        <f>SUM(G20:AD20)</f>
        <v>0</v>
      </c>
      <c r="F20" s="23">
        <f t="shared" si="2"/>
        <v>0</v>
      </c>
      <c r="G20" s="13"/>
      <c r="H20" s="12"/>
      <c r="I20" s="12"/>
      <c r="J20" s="12"/>
      <c r="K20" s="12"/>
      <c r="L20" s="12"/>
      <c r="M20" s="12"/>
      <c r="N20" s="12"/>
      <c r="O20" s="12"/>
      <c r="P20" s="12"/>
      <c r="Q20" s="13"/>
      <c r="R20" s="13"/>
      <c r="S20" s="58"/>
    </row>
    <row r="21" spans="2:19" ht="12.75">
      <c r="B21" s="57"/>
      <c r="C21" s="40"/>
      <c r="D21" s="39"/>
      <c r="E21" s="39">
        <f>SUM(G21:AD21)</f>
        <v>0</v>
      </c>
      <c r="F21" s="23">
        <f t="shared" si="2"/>
        <v>0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58"/>
      <c r="R21" s="58"/>
      <c r="S21" s="58"/>
    </row>
    <row r="22" spans="2:30" ht="12.75">
      <c r="B22" s="45"/>
      <c r="C22" s="40"/>
      <c r="D22" s="39"/>
      <c r="E22" s="39">
        <f>SUM(G22:AA22)</f>
        <v>0.02</v>
      </c>
      <c r="F22" s="23">
        <f>SUM(AB22:AD22)</f>
        <v>0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3"/>
      <c r="X22" s="61">
        <f aca="true" t="shared" si="3" ref="X22:AD22">0.0705*X15</f>
        <v>0</v>
      </c>
      <c r="Y22" s="61">
        <f t="shared" si="3"/>
        <v>0</v>
      </c>
      <c r="Z22" s="61">
        <f t="shared" si="3"/>
        <v>0</v>
      </c>
      <c r="AA22" s="61">
        <f>0.0705*AA15+0.02</f>
        <v>0.02</v>
      </c>
      <c r="AB22" s="59">
        <f t="shared" si="3"/>
        <v>0</v>
      </c>
      <c r="AC22" s="59">
        <f t="shared" si="3"/>
        <v>0</v>
      </c>
      <c r="AD22" s="59">
        <f t="shared" si="3"/>
        <v>0</v>
      </c>
    </row>
    <row r="23" spans="2:19" ht="12.75">
      <c r="B23" s="45"/>
      <c r="C23" s="40"/>
      <c r="D23" s="39"/>
      <c r="E23" s="39"/>
      <c r="F23" s="23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2:19" ht="12.75">
      <c r="B24" s="55" t="s">
        <v>54</v>
      </c>
      <c r="C24" s="40">
        <f>SUM(C8:C13)</f>
        <v>0</v>
      </c>
      <c r="D24" s="39" t="e">
        <f>SUM(D8:D13)</f>
        <v>#VALUE!</v>
      </c>
      <c r="E24" s="39">
        <f>SUM(E8:E16)</f>
        <v>0</v>
      </c>
      <c r="F24" s="23">
        <f>SUM(F8:F17)</f>
        <v>0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2:19" ht="12.75">
      <c r="B25" s="55" t="s">
        <v>55</v>
      </c>
      <c r="C25" s="40">
        <f>SUM(C18:C20)</f>
        <v>0</v>
      </c>
      <c r="D25" s="39" t="e">
        <f>SUM(D18:D20)</f>
        <v>#VALUE!</v>
      </c>
      <c r="E25" s="39">
        <f>SUM(E18:E22)</f>
        <v>0.02</v>
      </c>
      <c r="F25" s="23">
        <f>SUM(F18:F22)</f>
        <v>0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2:19" ht="12.75">
      <c r="B26" s="38" t="s">
        <v>12</v>
      </c>
      <c r="C26" s="46">
        <f>SUM(C24:C25)</f>
        <v>0</v>
      </c>
      <c r="D26" s="39" t="e">
        <f>SUM(D24:D25)</f>
        <v>#VALUE!</v>
      </c>
      <c r="E26" s="39">
        <f>SUM(E24:E25)</f>
        <v>0.02</v>
      </c>
      <c r="F26" s="23">
        <f>SUM(F24:F25)</f>
        <v>0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2:19" ht="12.75">
      <c r="B27" s="3"/>
      <c r="C27" s="40"/>
      <c r="D27" s="39"/>
      <c r="E27" s="39"/>
      <c r="F27" s="2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8">
        <v>70000</v>
      </c>
      <c r="B28" s="38" t="s">
        <v>13</v>
      </c>
      <c r="C28" s="40"/>
      <c r="D28" s="39"/>
      <c r="E28" s="39"/>
      <c r="F28" s="23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8">
        <v>73400</v>
      </c>
      <c r="B29" s="38" t="s">
        <v>15</v>
      </c>
      <c r="C29" s="40"/>
      <c r="D29" s="39"/>
      <c r="E29" s="39"/>
      <c r="F29" s="23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8"/>
      <c r="B30" s="37"/>
      <c r="C30" s="40"/>
      <c r="D30" s="39"/>
      <c r="E30" s="39">
        <f>SUM(G30:J30)</f>
        <v>0</v>
      </c>
      <c r="F30" s="23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8">
        <v>74874</v>
      </c>
      <c r="B31" s="56" t="s">
        <v>43</v>
      </c>
      <c r="C31" s="40"/>
      <c r="D31" s="39"/>
      <c r="E31" s="39">
        <f>SUM(G31:Y31)</f>
        <v>0</v>
      </c>
      <c r="F31" s="23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8"/>
      <c r="B32" s="37"/>
      <c r="C32" s="40"/>
      <c r="D32" s="39"/>
      <c r="E32" s="39">
        <f>SUM(G32:J32)</f>
        <v>0</v>
      </c>
      <c r="F32" s="23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8"/>
      <c r="B33" s="56" t="s">
        <v>56</v>
      </c>
      <c r="C33" s="40" t="s">
        <v>50</v>
      </c>
      <c r="D33" s="39" t="e">
        <f>C33-SUM(E33:F35)</f>
        <v>#VALUE!</v>
      </c>
      <c r="E33" s="39">
        <f>SUM(G33:J33)</f>
        <v>0</v>
      </c>
      <c r="F33" s="23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8"/>
      <c r="B34" s="37"/>
      <c r="C34" s="40"/>
      <c r="D34" s="39"/>
      <c r="E34" s="39">
        <f>SUM(G34:N34)</f>
        <v>0</v>
      </c>
      <c r="F34" s="23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8"/>
      <c r="B35" s="57"/>
      <c r="C35" s="40"/>
      <c r="D35" s="39"/>
      <c r="E35" s="39">
        <f>SUM(N35)</f>
        <v>0</v>
      </c>
      <c r="F35" s="23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8">
        <v>73800</v>
      </c>
      <c r="B36" s="38" t="s">
        <v>14</v>
      </c>
      <c r="C36" s="40" t="s">
        <v>51</v>
      </c>
      <c r="D36" s="39" t="e">
        <f>C36-SUM(E36:F42)</f>
        <v>#VALUE!</v>
      </c>
      <c r="E36" s="39">
        <f>SUM(G36:M36)</f>
        <v>0</v>
      </c>
      <c r="F36" s="23"/>
      <c r="G36" s="12"/>
      <c r="H36" s="12"/>
      <c r="I36" s="12"/>
      <c r="J36" s="12"/>
      <c r="K36" s="12"/>
      <c r="M36" s="12"/>
      <c r="N36" s="12"/>
      <c r="O36" s="12"/>
      <c r="P36" s="12"/>
      <c r="Q36" s="12"/>
      <c r="R36" s="12"/>
      <c r="S36" s="12"/>
    </row>
    <row r="37" spans="1:19" ht="12.75">
      <c r="A37" s="18"/>
      <c r="B37" s="57" t="s">
        <v>57</v>
      </c>
      <c r="C37" s="40"/>
      <c r="D37" s="39"/>
      <c r="E37" s="39">
        <f>SUM(G37:P37)</f>
        <v>0</v>
      </c>
      <c r="F37" s="23"/>
      <c r="G37" s="12"/>
      <c r="H37" s="12"/>
      <c r="I37" s="12"/>
      <c r="J37" s="12"/>
      <c r="K37" s="12"/>
      <c r="M37" s="12"/>
      <c r="N37" s="12"/>
      <c r="O37" s="12"/>
      <c r="P37" s="12"/>
      <c r="Q37" s="12"/>
      <c r="R37" s="12"/>
      <c r="S37" s="12"/>
    </row>
    <row r="38" spans="1:19" ht="12.75">
      <c r="A38" s="18"/>
      <c r="B38" s="57" t="s">
        <v>58</v>
      </c>
      <c r="C38" s="40"/>
      <c r="D38" s="39"/>
      <c r="E38" s="39">
        <f>SUM(G38:P38)</f>
        <v>0</v>
      </c>
      <c r="F38" s="23"/>
      <c r="G38" s="12"/>
      <c r="H38" s="12"/>
      <c r="I38" s="12"/>
      <c r="J38" s="12"/>
      <c r="K38" s="12"/>
      <c r="M38" s="12"/>
      <c r="N38" s="12"/>
      <c r="O38" s="12"/>
      <c r="P38" s="12"/>
      <c r="Q38" s="12"/>
      <c r="R38" s="12"/>
      <c r="S38" s="12"/>
    </row>
    <row r="39" spans="1:19" ht="12.75">
      <c r="A39" s="18"/>
      <c r="B39" s="57" t="s">
        <v>59</v>
      </c>
      <c r="C39" s="40"/>
      <c r="D39" s="39"/>
      <c r="E39" s="39">
        <f>SUM(G39:P39)</f>
        <v>0</v>
      </c>
      <c r="F39" s="23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8"/>
      <c r="B40" s="57" t="s">
        <v>28</v>
      </c>
      <c r="C40" s="40"/>
      <c r="D40" s="39"/>
      <c r="E40" s="39">
        <f>SUM(P40)</f>
        <v>0</v>
      </c>
      <c r="F40" s="23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8"/>
      <c r="B41" s="57" t="s">
        <v>29</v>
      </c>
      <c r="C41" s="40"/>
      <c r="D41" s="39"/>
      <c r="E41" s="39">
        <f>SUM(P41)</f>
        <v>0</v>
      </c>
      <c r="F41" s="23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8"/>
      <c r="B42" s="57" t="s">
        <v>30</v>
      </c>
      <c r="C42" s="40"/>
      <c r="D42" s="39"/>
      <c r="E42" s="39">
        <f>SUM(P42)</f>
        <v>0</v>
      </c>
      <c r="F42" s="23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8"/>
      <c r="B43" s="56" t="s">
        <v>60</v>
      </c>
      <c r="C43" s="40"/>
      <c r="D43" s="39"/>
      <c r="E43" s="39">
        <f>SUM(H43:AA43)</f>
        <v>0</v>
      </c>
      <c r="F43" s="23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8"/>
      <c r="B44" s="38" t="s">
        <v>3</v>
      </c>
      <c r="C44" s="40" t="s">
        <v>48</v>
      </c>
      <c r="D44" s="39" t="e">
        <f>C44-SUM(E44:F45)-E43</f>
        <v>#VALUE!</v>
      </c>
      <c r="E44" s="39"/>
      <c r="F44" s="23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3.5" thickBot="1">
      <c r="A45" s="14"/>
      <c r="B45" s="41"/>
      <c r="C45" s="42"/>
      <c r="D45" s="43"/>
      <c r="E45" s="43"/>
      <c r="F45" s="21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3:19" ht="12.75">
      <c r="C46" s="10"/>
      <c r="D46" s="11"/>
      <c r="E46" s="11"/>
      <c r="F46" s="20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2:19" ht="12.75">
      <c r="B47" s="9" t="s">
        <v>12</v>
      </c>
      <c r="C47" s="47">
        <f>SUM(C26)</f>
        <v>0</v>
      </c>
      <c r="D47" s="11" t="e">
        <f>SUM(D26)</f>
        <v>#VALUE!</v>
      </c>
      <c r="E47" s="11">
        <f>SUM(E26)</f>
        <v>0.02</v>
      </c>
      <c r="F47" s="20">
        <f>SUM(F26)</f>
        <v>0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2:19" ht="12.75">
      <c r="B48" s="9" t="s">
        <v>11</v>
      </c>
      <c r="C48" s="47">
        <f>SUM(C28:C36)</f>
        <v>0</v>
      </c>
      <c r="D48" s="11" t="e">
        <f>SUM(D28:D43)</f>
        <v>#VALUE!</v>
      </c>
      <c r="E48" s="11">
        <f>SUM(E28:E42)</f>
        <v>0</v>
      </c>
      <c r="F48" s="20">
        <f>SUM(F28:F43)</f>
        <v>0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2:19" ht="12.75">
      <c r="B49" s="9" t="s">
        <v>0</v>
      </c>
      <c r="C49" s="47">
        <f>SUM(C44)</f>
        <v>0</v>
      </c>
      <c r="D49" s="11" t="e">
        <f>SUM(D44)</f>
        <v>#VALUE!</v>
      </c>
      <c r="E49" s="11">
        <f>SUM(E43)</f>
        <v>0</v>
      </c>
      <c r="F49" s="20">
        <f>SUM(F44)</f>
        <v>0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2:19" ht="13.5" thickBot="1">
      <c r="B50" s="9" t="s">
        <v>1</v>
      </c>
      <c r="C50" s="48">
        <f>SUM(C47:C49)</f>
        <v>0</v>
      </c>
      <c r="D50" s="16" t="e">
        <f>SUM(D47:D49)</f>
        <v>#VALUE!</v>
      </c>
      <c r="E50" s="16">
        <f>SUM(E47:E49)</f>
        <v>0.02</v>
      </c>
      <c r="F50" s="22">
        <f>SUM(F47:F49)</f>
        <v>0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3:12" ht="12.75"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3:12" ht="12.75">
      <c r="C52" s="12"/>
      <c r="D52" s="12"/>
      <c r="E52" s="12"/>
      <c r="F52" s="12">
        <f>SUM(AB8:AD23)</f>
        <v>0</v>
      </c>
      <c r="G52" s="12"/>
      <c r="H52" s="12"/>
      <c r="I52" s="12"/>
      <c r="J52" s="12"/>
      <c r="K52" s="12"/>
      <c r="L52" s="12"/>
    </row>
    <row r="53" spans="4:6" ht="12.75">
      <c r="D53" s="17"/>
      <c r="E53" s="17"/>
      <c r="F53" s="17">
        <f>C50-E50-F50</f>
        <v>-0.02</v>
      </c>
    </row>
    <row r="54" spans="4:6" ht="12.75">
      <c r="D54" s="17"/>
      <c r="F54" s="17">
        <f>SUM(S8:S21)</f>
        <v>0</v>
      </c>
    </row>
    <row r="55" spans="2:6" ht="12.75">
      <c r="B55" t="s">
        <v>4</v>
      </c>
      <c r="D55" s="17"/>
      <c r="F55" s="17"/>
    </row>
    <row r="57" ht="12.75">
      <c r="E57" s="17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B6" sqref="B6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chnm gmu</dc:creator>
  <cp:keywords/>
  <dc:description/>
  <cp:lastModifiedBy>Sharon Leon</cp:lastModifiedBy>
  <dcterms:created xsi:type="dcterms:W3CDTF">2008-03-17T12:21:46Z</dcterms:created>
  <dcterms:modified xsi:type="dcterms:W3CDTF">2013-06-19T03:23:45Z</dcterms:modified>
  <cp:category/>
  <cp:version/>
  <cp:contentType/>
  <cp:contentStatus/>
</cp:coreProperties>
</file>