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516" windowWidth="28700" windowHeight="16640" activeTab="0"/>
  </bookViews>
  <sheets>
    <sheet name="Budget" sheetId="1" r:id="rId1"/>
    <sheet name="Source-Protected" sheetId="2" r:id="rId2"/>
  </sheets>
  <definedNames>
    <definedName name="Activity">'Source-Protected'!$A$1:$A$3</definedName>
    <definedName name="_xlnm.Print_Titles" localSheetId="0">'Budget'!$4:$5</definedName>
    <definedName name="Rate">'Source-Protected'!$A$5:$A$17</definedName>
    <definedName name="RATEDES">#REF!</definedName>
    <definedName name="RATEDESC">#REF!</definedName>
    <definedName name="RATEDESCRIP">#REF!</definedName>
    <definedName name="RATEPERCENTAGE">#REF!</definedName>
    <definedName name="RATETYPE">#REF!</definedName>
  </definedNames>
  <calcPr fullCalcOnLoad="1"/>
</workbook>
</file>

<file path=xl/comments1.xml><?xml version="1.0" encoding="utf-8"?>
<comments xmlns="http://schemas.openxmlformats.org/spreadsheetml/2006/main">
  <authors>
    <author> </author>
  </authors>
  <commentList>
    <comment ref="A95" authorId="0">
      <text>
        <r>
          <rPr>
            <b/>
            <sz val="9"/>
            <color indexed="10"/>
            <rFont val="Tahoma"/>
            <family val="2"/>
          </rPr>
          <t>*Subgrants/contracts:  Full F&amp;A costs (at rate applied to project costs) are assessed against the first $25,000 of the total amount of each subgrant/contract.  Any amount in excess of $25,000 (per subgrant/contract) is exempt from assessment of F&amp;A.  If additional assistance is required, please contact OSP at 993-2295.</t>
        </r>
        <r>
          <rPr>
            <sz val="8"/>
            <rFont val="Tahoma"/>
            <family val="2"/>
          </rPr>
          <t xml:space="preserve">
</t>
        </r>
      </text>
    </comment>
  </commentList>
</comments>
</file>

<file path=xl/sharedStrings.xml><?xml version="1.0" encoding="utf-8"?>
<sst xmlns="http://schemas.openxmlformats.org/spreadsheetml/2006/main" count="134" uniqueCount="116">
  <si>
    <t>I. FACILITIES &amp; ADMINISTRATIVE COSTS</t>
  </si>
  <si>
    <t xml:space="preserve">Tuition and fees are budgeted at Out-of-State rates.  </t>
  </si>
  <si>
    <t>Actual charges will be made according to individual domiciliary classification.</t>
  </si>
  <si>
    <t>4. GRA Health Insurance</t>
  </si>
  <si>
    <r>
      <t xml:space="preserve">     2.  GRA Health Insurance (</t>
    </r>
    <r>
      <rPr>
        <sz val="10"/>
        <color indexed="10"/>
        <rFont val="Arial"/>
        <family val="2"/>
      </rPr>
      <t>Enter Number of GRAs</t>
    </r>
    <r>
      <rPr>
        <sz val="10"/>
        <rFont val="Arial"/>
        <family val="0"/>
      </rPr>
      <t xml:space="preserve">) </t>
    </r>
  </si>
  <si>
    <r>
      <t xml:space="preserve">     3. Subcontract(s):</t>
    </r>
    <r>
      <rPr>
        <sz val="10"/>
        <color indexed="10"/>
        <rFont val="Arial"/>
        <family val="2"/>
      </rPr>
      <t xml:space="preserve"> </t>
    </r>
    <r>
      <rPr>
        <b/>
        <sz val="10"/>
        <color indexed="10"/>
        <rFont val="Arial"/>
        <family val="2"/>
      </rPr>
      <t xml:space="preserve">* see comment </t>
    </r>
    <r>
      <rPr>
        <b/>
        <sz val="10"/>
        <color indexed="10"/>
        <rFont val="Wingdings"/>
        <family val="0"/>
      </rPr>
      <t>ð</t>
    </r>
  </si>
  <si>
    <t>5. Subcontract(s) Over $25,000</t>
  </si>
  <si>
    <t>GRA Health Insurance is an estimated rate. Actual charges will be paid in accordance with university policy.</t>
  </si>
  <si>
    <t>2. Equipment (over $5,000/ea)</t>
  </si>
  <si>
    <t>Cost-Share</t>
  </si>
  <si>
    <t xml:space="preserve">     26.00% MTDC (Off-Campus, OSA)</t>
  </si>
  <si>
    <t xml:space="preserve">    5. Classified  (justification required)</t>
  </si>
  <si>
    <r>
      <t xml:space="preserve">     4. Animal Care Per Diem </t>
    </r>
    <r>
      <rPr>
        <sz val="8"/>
        <rFont val="Arial"/>
        <family val="2"/>
      </rPr>
      <t>(.97/cage/day) or (BRL rate of $1/animal/day)</t>
    </r>
  </si>
  <si>
    <t xml:space="preserve">     Facilities &amp; Administrative Costs Base</t>
  </si>
  <si>
    <t xml:space="preserve">     4. Books</t>
  </si>
  <si>
    <t>SPONSOR</t>
  </si>
  <si>
    <t xml:space="preserve">Salaries and wages are estimates only.  Actual salaries and wages will be paid in accordance with university policy.  Employee benefits are charged according to the specific benefit package elected by the employee. </t>
  </si>
  <si>
    <t xml:space="preserve">      @ 26.45% (FT Faculty - AY and CY)</t>
  </si>
  <si>
    <t xml:space="preserve">      @ 26.45% (Admin Faculty)</t>
  </si>
  <si>
    <t xml:space="preserve">      @ 28.92% (Classified Personnel)</t>
  </si>
  <si>
    <t xml:space="preserve">      @   7.27% (Wages and Summer Faculty)</t>
  </si>
  <si>
    <t xml:space="preserve">          - In/State:     12 Credit Hrs @ $461/Hr</t>
  </si>
  <si>
    <t xml:space="preserve">          - Out/State:  12 Credit Hrs @ $1,100.25/Hr</t>
  </si>
  <si>
    <t xml:space="preserve">       $1,600/yr:  Based upon $10,000+ salary level</t>
  </si>
  <si>
    <t xml:space="preserve">     58.01% MTDC (On-Campus, INS)</t>
  </si>
  <si>
    <t xml:space="preserve">     43.12% MTDC (Adjacent, INS)</t>
  </si>
  <si>
    <t xml:space="preserve">     47.25% MTDC (On-Campus, OR)</t>
  </si>
  <si>
    <t xml:space="preserve">     27.50% MTDC (Adjacent, OR)</t>
  </si>
  <si>
    <t xml:space="preserve">     54.00% MTDC (DoD, On-Campus, OR)</t>
  </si>
  <si>
    <t xml:space="preserve">     35.00% MTDC (DoD, Adjacent, OR)</t>
  </si>
  <si>
    <t xml:space="preserve">     33.50% MTDC (DoD, Off-Campus, OR)</t>
  </si>
  <si>
    <t xml:space="preserve">     31.70% MTDC (On-Campus, OSA)</t>
  </si>
  <si>
    <t xml:space="preserve">     27.05% MTDC (Adjacent, OSA)</t>
  </si>
  <si>
    <t xml:space="preserve">     9.00% MTDC (IPA)</t>
  </si>
  <si>
    <t>1. Participant Support  (Exclude only if sponsor allows)</t>
  </si>
  <si>
    <t>DATE</t>
  </si>
  <si>
    <t>YEAR</t>
  </si>
  <si>
    <t>ONE</t>
  </si>
  <si>
    <t>TOTAL</t>
  </si>
  <si>
    <t>A. PERSONNEL</t>
  </si>
  <si>
    <t xml:space="preserve">    1. Faculty - Academic Year</t>
  </si>
  <si>
    <t>FTE</t>
  </si>
  <si>
    <t xml:space="preserve">         $ * HRS * WKS</t>
  </si>
  <si>
    <t>No.</t>
  </si>
  <si>
    <t xml:space="preserve">         GRA - Master</t>
  </si>
  <si>
    <t xml:space="preserve">         GRA - Doctoral</t>
  </si>
  <si>
    <t xml:space="preserve">        Students (SUM)</t>
  </si>
  <si>
    <t xml:space="preserve">TOTAL PERSONNEL         </t>
  </si>
  <si>
    <t>B. FRINGE BENEFITS</t>
  </si>
  <si>
    <t xml:space="preserve">TOTAL FRINGE                    </t>
  </si>
  <si>
    <t xml:space="preserve">    1. Consultants:</t>
  </si>
  <si>
    <t xml:space="preserve">         TBD</t>
  </si>
  <si>
    <t xml:space="preserve">TOTAL CONSULTANTS    </t>
  </si>
  <si>
    <t>D. TRAVEL</t>
  </si>
  <si>
    <t xml:space="preserve">     1. Conference Fees</t>
  </si>
  <si>
    <t xml:space="preserve">     2. Domestic Airfare</t>
  </si>
  <si>
    <t xml:space="preserve">     3. Subsistence/Per Diem</t>
  </si>
  <si>
    <t xml:space="preserve">     4. Mileage</t>
  </si>
  <si>
    <t xml:space="preserve">     5. Foreign Travel</t>
  </si>
  <si>
    <t xml:space="preserve">TOTAL TRAVEL                   </t>
  </si>
  <si>
    <t>E. SUPPLIES</t>
  </si>
  <si>
    <t xml:space="preserve">     1. Technical and Laboratory</t>
  </si>
  <si>
    <t xml:space="preserve">     2. Educational</t>
  </si>
  <si>
    <t xml:space="preserve">     3. Software</t>
  </si>
  <si>
    <t xml:space="preserve">TOTAL SUPPLIES              </t>
  </si>
  <si>
    <t xml:space="preserve">     1. Technical/Laboratory</t>
  </si>
  <si>
    <t xml:space="preserve">TOTAL EQUIPMENT           </t>
  </si>
  <si>
    <t xml:space="preserve">          TBD</t>
  </si>
  <si>
    <t xml:space="preserve">TOTAL OTHER                    </t>
  </si>
  <si>
    <t xml:space="preserve">TOTAL DIRECT COSTS    </t>
  </si>
  <si>
    <t xml:space="preserve">TOTAL COSTS                    </t>
  </si>
  <si>
    <t>TOTAL DIRECT COSTS REQUESTED FROM SPONSOR</t>
  </si>
  <si>
    <t>TOTAL COSTS REQUESTED FROM SPONSOR</t>
  </si>
  <si>
    <t>TOTAL PROGRAM COSTS</t>
  </si>
  <si>
    <t>Budget preparation:</t>
  </si>
  <si>
    <t xml:space="preserve">GMU In-Kind Contribution:  </t>
  </si>
  <si>
    <t xml:space="preserve">    2. Faculty - Calendar Year</t>
  </si>
  <si>
    <t xml:space="preserve">    3. Faculty - Administrative</t>
  </si>
  <si>
    <t xml:space="preserve">    4. Faculty - Summer</t>
  </si>
  <si>
    <t xml:space="preserve">    7. Students (AY)</t>
  </si>
  <si>
    <t xml:space="preserve">F. PARTICIPANT SUPPORT </t>
  </si>
  <si>
    <t xml:space="preserve">     1. Domestic Airfare</t>
  </si>
  <si>
    <t xml:space="preserve">     2. Subsistence/Per Diem</t>
  </si>
  <si>
    <t xml:space="preserve">     3. Stipend</t>
  </si>
  <si>
    <t>TOTAL PARTICIPANT SUPPORT</t>
  </si>
  <si>
    <t>G. EQUIPMENT</t>
  </si>
  <si>
    <t>H. OTHER DIRECT COSTS</t>
  </si>
  <si>
    <t xml:space="preserve">ITEM </t>
  </si>
  <si>
    <t>3. Tuition</t>
  </si>
  <si>
    <t>AMOUNT</t>
  </si>
  <si>
    <t xml:space="preserve">     1. Tuition Doctoral GRA's</t>
  </si>
  <si>
    <t xml:space="preserve">     2. Computer/Printer</t>
  </si>
  <si>
    <t>ITEMS EXCLUDED FROM F&amp;A</t>
  </si>
  <si>
    <t>TOTAL F&amp;A COSTS REQUESTED FROM SPONSOR</t>
  </si>
  <si>
    <t>TWO</t>
  </si>
  <si>
    <t>THREE</t>
  </si>
  <si>
    <t>FOUR</t>
  </si>
  <si>
    <t>FIVE</t>
  </si>
  <si>
    <t xml:space="preserve">     Organized Research (OR)</t>
  </si>
  <si>
    <t xml:space="preserve">     Other Sponsored Activities (OSA)</t>
  </si>
  <si>
    <t xml:space="preserve">     Instruction (INS)</t>
  </si>
  <si>
    <t xml:space="preserve">     26.00% MTDC (Off-Campus, INS)</t>
  </si>
  <si>
    <t xml:space="preserve">     26.00% MTDC (Off-Campus, OR)</t>
  </si>
  <si>
    <t>RATE</t>
  </si>
  <si>
    <t>Year 1</t>
  </si>
  <si>
    <t>Year 2</t>
  </si>
  <si>
    <t>Year 3</t>
  </si>
  <si>
    <t>Year 4</t>
  </si>
  <si>
    <t>Year 5</t>
  </si>
  <si>
    <t>Total</t>
  </si>
  <si>
    <t xml:space="preserve">    PI: </t>
  </si>
  <si>
    <t xml:space="preserve">     </t>
  </si>
  <si>
    <t>TOTAL IN-KIND CONTRIBUTION</t>
  </si>
  <si>
    <t xml:space="preserve">    6. Wages </t>
  </si>
  <si>
    <t xml:space="preserve">    Select Cell to Input F&amp;A Type from pulldown</t>
  </si>
  <si>
    <t>C. CONSULTANTS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</si>
</sst>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quot;#,##0.000"/>
  </numFmts>
  <fonts count="31">
    <font>
      <sz val="10"/>
      <name val="Arial"/>
      <family val="0"/>
    </font>
    <font>
      <b/>
      <sz val="10"/>
      <name val="Arial"/>
      <family val="0"/>
    </font>
    <font>
      <i/>
      <sz val="10"/>
      <name val="Arial"/>
      <family val="0"/>
    </font>
    <font>
      <b/>
      <i/>
      <sz val="10"/>
      <name val="Arial"/>
      <family val="0"/>
    </font>
    <font>
      <u val="single"/>
      <sz val="6"/>
      <color indexed="36"/>
      <name val="Arial"/>
      <family val="2"/>
    </font>
    <font>
      <u val="single"/>
      <sz val="6"/>
      <color indexed="12"/>
      <name val="Arial"/>
      <family val="2"/>
    </font>
    <font>
      <u val="single"/>
      <sz val="10"/>
      <name val="Arial"/>
      <family val="2"/>
    </font>
    <font>
      <sz val="10"/>
      <color indexed="10"/>
      <name val="Arial"/>
      <family val="2"/>
    </font>
    <font>
      <sz val="8"/>
      <name val="Tahoma"/>
      <family val="2"/>
    </font>
    <font>
      <b/>
      <sz val="9"/>
      <color indexed="10"/>
      <name val="Tahoma"/>
      <family val="2"/>
    </font>
    <font>
      <b/>
      <sz val="10"/>
      <color indexed="10"/>
      <name val="Arial"/>
      <family val="2"/>
    </font>
    <font>
      <b/>
      <sz val="10"/>
      <color indexed="10"/>
      <name val="Wingdings"/>
      <family val="0"/>
    </font>
    <font>
      <sz val="8"/>
      <name val="Arial"/>
      <family val="2"/>
    </font>
    <font>
      <i/>
      <sz val="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8"/>
      <name val="Arial"/>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style="medium"/>
    </border>
    <border>
      <left style="medium"/>
      <right style="medium"/>
      <top>
        <color indexed="63"/>
      </top>
      <bottom style="medium"/>
    </border>
    <border>
      <left style="medium"/>
      <right>
        <color indexed="63"/>
      </right>
      <top>
        <color indexed="63"/>
      </top>
      <bottom style="medium"/>
    </border>
    <border>
      <left>
        <color indexed="63"/>
      </left>
      <right style="medium"/>
      <top style="thin"/>
      <bottom>
        <color indexed="63"/>
      </bottom>
    </border>
    <border>
      <left style="medium"/>
      <right style="medium"/>
      <top style="thin"/>
      <bottom>
        <color indexed="63"/>
      </bottom>
    </border>
    <border>
      <left style="medium"/>
      <right>
        <color indexed="63"/>
      </right>
      <top style="thin"/>
      <bottom>
        <color indexed="63"/>
      </bottom>
    </border>
    <border>
      <left>
        <color indexed="63"/>
      </left>
      <right style="medium"/>
      <top>
        <color indexed="63"/>
      </top>
      <bottom style="double"/>
    </border>
    <border>
      <left style="medium"/>
      <right>
        <color indexed="63"/>
      </right>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color indexed="63"/>
      </top>
      <bottom style="medium"/>
    </border>
    <border>
      <left style="double"/>
      <right>
        <color indexed="63"/>
      </right>
      <top>
        <color indexed="63"/>
      </top>
      <bottom style="thin"/>
    </border>
    <border>
      <left style="medium"/>
      <right style="medium"/>
      <top style="medium"/>
      <bottom style="medium"/>
    </border>
    <border>
      <left>
        <color indexed="63"/>
      </left>
      <right style="medium"/>
      <top style="medium"/>
      <bottom style="medium"/>
    </border>
    <border>
      <left style="thin"/>
      <right>
        <color indexed="63"/>
      </right>
      <top>
        <color indexed="63"/>
      </top>
      <bottom style="thin"/>
    </border>
    <border>
      <left>
        <color indexed="63"/>
      </left>
      <right style="double"/>
      <top>
        <color indexed="63"/>
      </top>
      <bottom style="thin"/>
    </border>
    <border>
      <left style="thin"/>
      <right>
        <color indexed="63"/>
      </right>
      <top>
        <color indexed="63"/>
      </top>
      <bottom style="double"/>
    </border>
    <border>
      <left style="thin"/>
      <right>
        <color indexed="63"/>
      </right>
      <top style="thin"/>
      <bottom>
        <color indexed="63"/>
      </bottom>
    </border>
    <border>
      <left>
        <color indexed="63"/>
      </left>
      <right style="double"/>
      <top style="thin"/>
      <bottom>
        <color indexed="63"/>
      </bottom>
    </border>
    <border>
      <left style="thin"/>
      <right>
        <color indexed="63"/>
      </right>
      <top>
        <color indexed="63"/>
      </top>
      <bottom>
        <color indexed="63"/>
      </bottom>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11"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0" fontId="17" fillId="16" borderId="1" applyNumberFormat="0" applyAlignment="0" applyProtection="0"/>
    <xf numFmtId="0" fontId="18"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4" fillId="0" borderId="0" applyNumberFormat="0" applyFill="0" applyBorder="0" applyAlignment="0" applyProtection="0"/>
    <xf numFmtId="0" fontId="20" fillId="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5"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0" fillId="4" borderId="7" applyNumberFormat="0" applyFont="0" applyAlignment="0" applyProtection="0"/>
    <xf numFmtId="0" fontId="27" fillId="16"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25" fillId="0" borderId="0" applyNumberFormat="0" applyFill="0" applyBorder="0" applyAlignment="0" applyProtection="0"/>
  </cellStyleXfs>
  <cellXfs count="78">
    <xf numFmtId="0" fontId="0" fillId="0" borderId="0" xfId="0" applyAlignment="1">
      <alignment/>
    </xf>
    <xf numFmtId="0" fontId="0" fillId="0" borderId="0" xfId="0" applyFont="1" applyAlignment="1">
      <alignment/>
    </xf>
    <xf numFmtId="0" fontId="1" fillId="0" borderId="0" xfId="0" applyFont="1" applyAlignment="1">
      <alignment/>
    </xf>
    <xf numFmtId="0" fontId="0" fillId="0" borderId="0" xfId="0" applyFont="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6" fillId="0" borderId="0" xfId="0" applyFont="1" applyBorder="1" applyAlignment="1">
      <alignment horizontal="right"/>
    </xf>
    <xf numFmtId="2" fontId="0" fillId="0" borderId="0" xfId="59" applyNumberFormat="1" applyFont="1" applyAlignment="1">
      <alignment/>
    </xf>
    <xf numFmtId="3" fontId="0" fillId="0" borderId="10" xfId="0" applyNumberFormat="1" applyFont="1" applyBorder="1" applyAlignment="1">
      <alignment/>
    </xf>
    <xf numFmtId="3" fontId="0" fillId="0" borderId="11" xfId="0" applyNumberFormat="1" applyFont="1" applyBorder="1" applyAlignment="1">
      <alignment/>
    </xf>
    <xf numFmtId="3" fontId="0" fillId="0" borderId="12" xfId="0" applyNumberFormat="1" applyFont="1" applyBorder="1" applyAlignment="1">
      <alignment/>
    </xf>
    <xf numFmtId="0" fontId="6" fillId="0" borderId="0" xfId="0" applyFont="1" applyAlignment="1">
      <alignment horizontal="right"/>
    </xf>
    <xf numFmtId="0" fontId="1" fillId="0" borderId="0" xfId="0" applyFont="1" applyAlignment="1">
      <alignment horizontal="center"/>
    </xf>
    <xf numFmtId="3" fontId="1" fillId="0" borderId="10" xfId="0" applyNumberFormat="1" applyFont="1" applyBorder="1" applyAlignment="1">
      <alignment/>
    </xf>
    <xf numFmtId="3" fontId="1" fillId="0" borderId="11" xfId="0" applyNumberFormat="1" applyFont="1" applyBorder="1" applyAlignment="1">
      <alignment/>
    </xf>
    <xf numFmtId="3" fontId="1" fillId="0" borderId="12" xfId="0" applyNumberFormat="1" applyFont="1" applyBorder="1" applyAlignment="1">
      <alignment/>
    </xf>
    <xf numFmtId="3" fontId="0" fillId="0" borderId="16" xfId="0" applyNumberFormat="1" applyFont="1" applyBorder="1" applyAlignment="1">
      <alignment/>
    </xf>
    <xf numFmtId="3" fontId="0" fillId="0" borderId="17" xfId="0" applyNumberFormat="1" applyFont="1" applyBorder="1" applyAlignment="1">
      <alignment/>
    </xf>
    <xf numFmtId="3" fontId="0" fillId="0" borderId="18" xfId="0" applyNumberFormat="1" applyFont="1" applyBorder="1" applyAlignment="1">
      <alignment/>
    </xf>
    <xf numFmtId="3" fontId="0" fillId="0" borderId="19" xfId="0" applyNumberFormat="1" applyFont="1" applyBorder="1" applyAlignment="1">
      <alignment/>
    </xf>
    <xf numFmtId="3" fontId="0" fillId="0" borderId="20" xfId="0" applyNumberFormat="1" applyFont="1" applyBorder="1" applyAlignment="1">
      <alignment/>
    </xf>
    <xf numFmtId="10" fontId="1" fillId="0" borderId="0" xfId="0" applyNumberFormat="1" applyFont="1" applyAlignment="1">
      <alignment/>
    </xf>
    <xf numFmtId="0" fontId="1" fillId="0" borderId="21" xfId="0" applyFont="1" applyBorder="1" applyAlignment="1">
      <alignment/>
    </xf>
    <xf numFmtId="0" fontId="0" fillId="0" borderId="22" xfId="0" applyFont="1" applyBorder="1" applyAlignment="1">
      <alignment/>
    </xf>
    <xf numFmtId="3" fontId="0" fillId="0" borderId="23" xfId="0" applyNumberFormat="1" applyFont="1" applyBorder="1" applyAlignment="1">
      <alignment/>
    </xf>
    <xf numFmtId="0" fontId="1" fillId="0" borderId="24" xfId="0" applyFont="1" applyBorder="1" applyAlignment="1">
      <alignment/>
    </xf>
    <xf numFmtId="0" fontId="0" fillId="0" borderId="0" xfId="0" applyFont="1" applyBorder="1" applyAlignment="1">
      <alignment/>
    </xf>
    <xf numFmtId="3" fontId="0" fillId="0" borderId="25" xfId="0" applyNumberFormat="1" applyFont="1" applyBorder="1" applyAlignment="1">
      <alignment/>
    </xf>
    <xf numFmtId="0" fontId="1" fillId="0" borderId="0" xfId="0" applyFont="1" applyBorder="1" applyAlignment="1">
      <alignment/>
    </xf>
    <xf numFmtId="3" fontId="1" fillId="0" borderId="25" xfId="0" applyNumberFormat="1" applyFont="1" applyBorder="1" applyAlignment="1">
      <alignment/>
    </xf>
    <xf numFmtId="0" fontId="1" fillId="0" borderId="26" xfId="0" applyFont="1" applyBorder="1" applyAlignment="1">
      <alignment/>
    </xf>
    <xf numFmtId="0" fontId="0" fillId="0" borderId="27" xfId="0" applyFont="1" applyBorder="1" applyAlignment="1">
      <alignment/>
    </xf>
    <xf numFmtId="3" fontId="0" fillId="0" borderId="28" xfId="0" applyNumberFormat="1" applyFont="1" applyBorder="1" applyAlignment="1">
      <alignment/>
    </xf>
    <xf numFmtId="15" fontId="1" fillId="0" borderId="0" xfId="0" applyNumberFormat="1" applyFont="1" applyAlignment="1">
      <alignment/>
    </xf>
    <xf numFmtId="14" fontId="1" fillId="0" borderId="0" xfId="0" applyNumberFormat="1" applyFont="1" applyAlignment="1">
      <alignment/>
    </xf>
    <xf numFmtId="0" fontId="1" fillId="0" borderId="0" xfId="0" applyFont="1" applyAlignment="1">
      <alignment horizontal="left"/>
    </xf>
    <xf numFmtId="0" fontId="0" fillId="0" borderId="24" xfId="0" applyFont="1" applyBorder="1" applyAlignment="1">
      <alignment/>
    </xf>
    <xf numFmtId="0" fontId="1" fillId="0" borderId="24" xfId="0" applyFont="1" applyBorder="1" applyAlignment="1">
      <alignment horizontal="center"/>
    </xf>
    <xf numFmtId="0" fontId="1" fillId="0" borderId="0" xfId="0" applyFont="1" applyBorder="1" applyAlignment="1">
      <alignment horizontal="center"/>
    </xf>
    <xf numFmtId="0" fontId="1" fillId="0" borderId="26" xfId="0" applyFont="1" applyBorder="1" applyAlignment="1">
      <alignment horizontal="center"/>
    </xf>
    <xf numFmtId="0" fontId="1" fillId="0" borderId="12" xfId="0" applyFont="1" applyBorder="1" applyAlignment="1">
      <alignment horizontal="center"/>
    </xf>
    <xf numFmtId="0" fontId="7" fillId="0" borderId="0" xfId="0" applyFont="1" applyAlignment="1">
      <alignment/>
    </xf>
    <xf numFmtId="10" fontId="7" fillId="0" borderId="0" xfId="0" applyNumberFormat="1" applyFont="1" applyAlignment="1">
      <alignment/>
    </xf>
    <xf numFmtId="3" fontId="1" fillId="0" borderId="0" xfId="0" applyNumberFormat="1" applyFont="1" applyBorder="1" applyAlignment="1">
      <alignment/>
    </xf>
    <xf numFmtId="3" fontId="0" fillId="0" borderId="0" xfId="0" applyNumberFormat="1" applyFont="1" applyBorder="1" applyAlignment="1">
      <alignment/>
    </xf>
    <xf numFmtId="0" fontId="1" fillId="0" borderId="29" xfId="0" applyFont="1" applyBorder="1" applyAlignment="1">
      <alignment/>
    </xf>
    <xf numFmtId="0" fontId="0" fillId="0" borderId="24" xfId="0" applyFont="1" applyBorder="1" applyAlignment="1">
      <alignment/>
    </xf>
    <xf numFmtId="0" fontId="0" fillId="0" borderId="0" xfId="0" applyFont="1" applyAlignment="1">
      <alignment/>
    </xf>
    <xf numFmtId="165" fontId="0" fillId="0" borderId="0" xfId="0" applyNumberFormat="1" applyAlignment="1">
      <alignment/>
    </xf>
    <xf numFmtId="165" fontId="0" fillId="0" borderId="0" xfId="0" applyNumberFormat="1" applyFont="1" applyAlignment="1">
      <alignment/>
    </xf>
    <xf numFmtId="0" fontId="0" fillId="0" borderId="30" xfId="0" applyFont="1" applyBorder="1" applyAlignment="1">
      <alignment/>
    </xf>
    <xf numFmtId="0" fontId="0" fillId="0" borderId="0" xfId="0" applyFont="1" applyFill="1" applyAlignment="1">
      <alignment/>
    </xf>
    <xf numFmtId="0" fontId="0" fillId="0" borderId="0" xfId="0" applyFont="1" applyFill="1" applyAlignment="1">
      <alignment/>
    </xf>
    <xf numFmtId="3" fontId="0" fillId="0" borderId="10" xfId="0" applyNumberFormat="1" applyFont="1" applyFill="1" applyBorder="1" applyAlignment="1">
      <alignment/>
    </xf>
    <xf numFmtId="3" fontId="0" fillId="0" borderId="12" xfId="0" applyNumberFormat="1" applyFont="1" applyFill="1" applyBorder="1" applyAlignment="1">
      <alignment/>
    </xf>
    <xf numFmtId="0" fontId="0" fillId="0" borderId="0" xfId="0" applyBorder="1" applyAlignment="1">
      <alignment horizontal="center"/>
    </xf>
    <xf numFmtId="3" fontId="1" fillId="0" borderId="31" xfId="0" applyNumberFormat="1" applyFont="1" applyBorder="1" applyAlignment="1">
      <alignment/>
    </xf>
    <xf numFmtId="3" fontId="1" fillId="0" borderId="32" xfId="0" applyNumberFormat="1" applyFont="1" applyBorder="1" applyAlignment="1">
      <alignment/>
    </xf>
    <xf numFmtId="0" fontId="13" fillId="0" borderId="0" xfId="0" applyFont="1" applyAlignment="1">
      <alignment/>
    </xf>
    <xf numFmtId="3" fontId="0" fillId="0" borderId="33" xfId="0" applyNumberFormat="1" applyFont="1" applyBorder="1" applyAlignment="1">
      <alignment/>
    </xf>
    <xf numFmtId="0" fontId="0" fillId="0" borderId="34" xfId="0" applyFont="1" applyBorder="1" applyAlignment="1">
      <alignment/>
    </xf>
    <xf numFmtId="164" fontId="1" fillId="0" borderId="35" xfId="0" applyNumberFormat="1" applyFont="1" applyBorder="1" applyAlignment="1">
      <alignment/>
    </xf>
    <xf numFmtId="164" fontId="1" fillId="0" borderId="28" xfId="0" applyNumberFormat="1" applyFont="1" applyBorder="1" applyAlignment="1">
      <alignment/>
    </xf>
    <xf numFmtId="0" fontId="1" fillId="0" borderId="36" xfId="0" applyFont="1" applyBorder="1" applyAlignment="1">
      <alignment horizontal="center"/>
    </xf>
    <xf numFmtId="0" fontId="1" fillId="0" borderId="37" xfId="0" applyFont="1" applyBorder="1" applyAlignment="1">
      <alignment horizontal="center"/>
    </xf>
    <xf numFmtId="3" fontId="0" fillId="0" borderId="38" xfId="0" applyNumberFormat="1" applyFont="1" applyBorder="1" applyAlignment="1">
      <alignment/>
    </xf>
    <xf numFmtId="0" fontId="0" fillId="0" borderId="25" xfId="0" applyFont="1" applyBorder="1" applyAlignment="1">
      <alignment/>
    </xf>
    <xf numFmtId="0" fontId="1" fillId="0" borderId="0" xfId="0" applyFont="1" applyAlignment="1">
      <alignment horizontal="center"/>
    </xf>
    <xf numFmtId="0" fontId="0" fillId="0" borderId="0" xfId="0" applyAlignment="1">
      <alignment/>
    </xf>
    <xf numFmtId="0" fontId="1" fillId="0" borderId="39" xfId="0" applyFont="1" applyBorder="1" applyAlignment="1">
      <alignment horizontal="center"/>
    </xf>
    <xf numFmtId="0" fontId="0" fillId="0" borderId="40" xfId="0" applyBorder="1" applyAlignment="1">
      <alignment horizontal="center"/>
    </xf>
    <xf numFmtId="0" fontId="0" fillId="0" borderId="41"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M142"/>
  <sheetViews>
    <sheetView tabSelected="1" zoomScalePageLayoutView="0" workbookViewId="0" topLeftCell="A95">
      <selection activeCell="A101" sqref="A101"/>
    </sheetView>
  </sheetViews>
  <sheetFormatPr defaultColWidth="9.140625" defaultRowHeight="12.75"/>
  <cols>
    <col min="1" max="1" width="46.7109375" style="1" customWidth="1"/>
    <col min="2" max="2" width="9.7109375" style="1" customWidth="1"/>
    <col min="3" max="6" width="10.7109375" style="1" customWidth="1"/>
    <col min="7" max="7" width="11.00390625" style="1" customWidth="1"/>
    <col min="8" max="11" width="10.7109375" style="1" customWidth="1"/>
    <col min="12" max="12" width="10.421875" style="1" customWidth="1"/>
    <col min="13" max="13" width="11.421875" style="1" customWidth="1"/>
    <col min="14" max="16384" width="9.140625" style="1" customWidth="1"/>
  </cols>
  <sheetData>
    <row r="1" spans="1:13" ht="12.75">
      <c r="A1" s="2"/>
      <c r="B1" s="3"/>
      <c r="C1" s="73" t="s">
        <v>15</v>
      </c>
      <c r="D1" s="74"/>
      <c r="E1" s="74"/>
      <c r="F1" s="74"/>
      <c r="G1" s="74"/>
      <c r="H1" s="74"/>
      <c r="I1" s="74"/>
      <c r="J1" s="74"/>
      <c r="K1" s="74"/>
      <c r="L1" s="74"/>
      <c r="M1" s="74"/>
    </row>
    <row r="2" spans="1:13" ht="12.75">
      <c r="A2" s="2"/>
      <c r="B2" s="3"/>
      <c r="C2" s="73" t="s">
        <v>35</v>
      </c>
      <c r="D2" s="74"/>
      <c r="E2" s="74"/>
      <c r="F2" s="74"/>
      <c r="G2" s="74"/>
      <c r="H2" s="74"/>
      <c r="I2" s="74"/>
      <c r="J2" s="74"/>
      <c r="K2" s="74"/>
      <c r="L2" s="74"/>
      <c r="M2" s="74"/>
    </row>
    <row r="3" spans="1:13" ht="12.75">
      <c r="A3" s="2"/>
      <c r="C3" s="32"/>
      <c r="D3" s="32"/>
      <c r="E3" s="32"/>
      <c r="F3" s="32"/>
      <c r="G3" s="32"/>
      <c r="H3" s="32"/>
      <c r="I3" s="32"/>
      <c r="J3" s="32"/>
      <c r="K3" s="32"/>
      <c r="L3" s="32"/>
      <c r="M3" s="32"/>
    </row>
    <row r="4" spans="3:13" ht="12.75">
      <c r="C4" s="7" t="s">
        <v>36</v>
      </c>
      <c r="D4" s="8"/>
      <c r="E4" s="46" t="s">
        <v>36</v>
      </c>
      <c r="F4" s="46"/>
      <c r="G4" s="46" t="s">
        <v>36</v>
      </c>
      <c r="H4" s="46"/>
      <c r="I4" s="46" t="s">
        <v>36</v>
      </c>
      <c r="J4" s="46"/>
      <c r="K4" s="46" t="s">
        <v>36</v>
      </c>
      <c r="L4" s="46"/>
      <c r="M4" s="6"/>
    </row>
    <row r="5" spans="3:13" ht="13.5" thickBot="1">
      <c r="C5" s="9" t="s">
        <v>37</v>
      </c>
      <c r="D5" s="10" t="s">
        <v>9</v>
      </c>
      <c r="E5" s="11" t="s">
        <v>94</v>
      </c>
      <c r="F5" s="10" t="s">
        <v>9</v>
      </c>
      <c r="G5" s="11" t="s">
        <v>95</v>
      </c>
      <c r="H5" s="10" t="s">
        <v>9</v>
      </c>
      <c r="I5" s="11" t="s">
        <v>96</v>
      </c>
      <c r="J5" s="10" t="s">
        <v>9</v>
      </c>
      <c r="K5" s="11" t="s">
        <v>97</v>
      </c>
      <c r="L5" s="10" t="s">
        <v>9</v>
      </c>
      <c r="M5" s="11" t="s">
        <v>38</v>
      </c>
    </row>
    <row r="6" spans="1:13" ht="12.75">
      <c r="A6" s="2" t="s">
        <v>39</v>
      </c>
      <c r="C6" s="4"/>
      <c r="D6" s="5"/>
      <c r="E6" s="6"/>
      <c r="F6" s="6"/>
      <c r="G6" s="6"/>
      <c r="H6" s="6"/>
      <c r="I6" s="6"/>
      <c r="J6" s="6"/>
      <c r="K6" s="6"/>
      <c r="L6" s="6"/>
      <c r="M6" s="6"/>
    </row>
    <row r="7" spans="1:13" ht="12.75">
      <c r="A7" s="1" t="s">
        <v>40</v>
      </c>
      <c r="B7" s="12" t="s">
        <v>41</v>
      </c>
      <c r="C7" s="4"/>
      <c r="D7" s="5"/>
      <c r="E7" s="6"/>
      <c r="F7" s="6"/>
      <c r="G7" s="6"/>
      <c r="H7" s="6"/>
      <c r="I7" s="6"/>
      <c r="J7" s="6"/>
      <c r="K7" s="6"/>
      <c r="L7" s="6"/>
      <c r="M7" s="6"/>
    </row>
    <row r="8" spans="1:13" ht="12.75">
      <c r="A8" s="2" t="s">
        <v>110</v>
      </c>
      <c r="B8" s="13">
        <v>0</v>
      </c>
      <c r="C8" s="14">
        <f>ROUND((0*1.03*B8),0)</f>
        <v>0</v>
      </c>
      <c r="D8" s="14">
        <f>ROUND((0*1.03*B8),0)</f>
        <v>0</v>
      </c>
      <c r="E8" s="16">
        <f aca="true" t="shared" si="0" ref="E8:L10">SUM(C8)*1.03</f>
        <v>0</v>
      </c>
      <c r="F8" s="16">
        <f t="shared" si="0"/>
        <v>0</v>
      </c>
      <c r="G8" s="16">
        <f t="shared" si="0"/>
        <v>0</v>
      </c>
      <c r="H8" s="16">
        <f t="shared" si="0"/>
        <v>0</v>
      </c>
      <c r="I8" s="16">
        <f t="shared" si="0"/>
        <v>0</v>
      </c>
      <c r="J8" s="16">
        <f t="shared" si="0"/>
        <v>0</v>
      </c>
      <c r="K8" s="16">
        <f t="shared" si="0"/>
        <v>0</v>
      </c>
      <c r="L8" s="16">
        <f t="shared" si="0"/>
        <v>0</v>
      </c>
      <c r="M8" s="16">
        <f>SUM(C8:L8)</f>
        <v>0</v>
      </c>
    </row>
    <row r="9" spans="2:13" ht="12.75">
      <c r="B9" s="13">
        <v>0</v>
      </c>
      <c r="C9" s="14">
        <f>ROUND((0*1.03*B9),0)</f>
        <v>0</v>
      </c>
      <c r="D9" s="14">
        <f>ROUND((0*1.03*B9),0)</f>
        <v>0</v>
      </c>
      <c r="E9" s="16">
        <f t="shared" si="0"/>
        <v>0</v>
      </c>
      <c r="F9" s="16">
        <f t="shared" si="0"/>
        <v>0</v>
      </c>
      <c r="G9" s="16">
        <f t="shared" si="0"/>
        <v>0</v>
      </c>
      <c r="H9" s="16">
        <f t="shared" si="0"/>
        <v>0</v>
      </c>
      <c r="I9" s="16">
        <f t="shared" si="0"/>
        <v>0</v>
      </c>
      <c r="J9" s="16">
        <f t="shared" si="0"/>
        <v>0</v>
      </c>
      <c r="K9" s="16">
        <f t="shared" si="0"/>
        <v>0</v>
      </c>
      <c r="L9" s="16">
        <f t="shared" si="0"/>
        <v>0</v>
      </c>
      <c r="M9" s="16">
        <f aca="true" t="shared" si="1" ref="M9:M41">SUM(C9:L9)</f>
        <v>0</v>
      </c>
    </row>
    <row r="10" spans="2:13" ht="12.75">
      <c r="B10" s="13">
        <v>0</v>
      </c>
      <c r="C10" s="14">
        <f>ROUND((0*1.03*B10),0)</f>
        <v>0</v>
      </c>
      <c r="D10" s="14">
        <f>ROUND((0*1.03*B10),0)</f>
        <v>0</v>
      </c>
      <c r="E10" s="16">
        <f t="shared" si="0"/>
        <v>0</v>
      </c>
      <c r="F10" s="16">
        <f t="shared" si="0"/>
        <v>0</v>
      </c>
      <c r="G10" s="16">
        <f t="shared" si="0"/>
        <v>0</v>
      </c>
      <c r="H10" s="16">
        <f t="shared" si="0"/>
        <v>0</v>
      </c>
      <c r="I10" s="16">
        <f t="shared" si="0"/>
        <v>0</v>
      </c>
      <c r="J10" s="16">
        <f t="shared" si="0"/>
        <v>0</v>
      </c>
      <c r="K10" s="16">
        <f t="shared" si="0"/>
        <v>0</v>
      </c>
      <c r="L10" s="16">
        <f t="shared" si="0"/>
        <v>0</v>
      </c>
      <c r="M10" s="16">
        <f t="shared" si="1"/>
        <v>0</v>
      </c>
    </row>
    <row r="11" spans="2:13" ht="12.75">
      <c r="B11" s="13"/>
      <c r="C11" s="14"/>
      <c r="D11" s="15"/>
      <c r="E11" s="16"/>
      <c r="F11" s="16"/>
      <c r="G11" s="16"/>
      <c r="H11" s="16"/>
      <c r="I11" s="16"/>
      <c r="J11" s="16"/>
      <c r="K11" s="16"/>
      <c r="L11" s="16"/>
      <c r="M11" s="16"/>
    </row>
    <row r="12" spans="1:13" ht="12.75">
      <c r="A12" s="1" t="s">
        <v>76</v>
      </c>
      <c r="B12" s="12" t="s">
        <v>41</v>
      </c>
      <c r="C12" s="4"/>
      <c r="D12" s="5"/>
      <c r="E12" s="6"/>
      <c r="F12" s="16"/>
      <c r="G12" s="6"/>
      <c r="H12" s="16"/>
      <c r="I12" s="6"/>
      <c r="J12" s="16"/>
      <c r="K12" s="16"/>
      <c r="L12" s="16"/>
      <c r="M12" s="16"/>
    </row>
    <row r="13" spans="1:13" ht="12.75">
      <c r="A13" s="1" t="s">
        <v>111</v>
      </c>
      <c r="B13" s="13">
        <v>0</v>
      </c>
      <c r="C13" s="14">
        <f>ROUND((0*1.03*B13),0)</f>
        <v>0</v>
      </c>
      <c r="D13" s="14">
        <f>ROUND((0*1.03*B13),0)</f>
        <v>0</v>
      </c>
      <c r="E13" s="16">
        <f aca="true" t="shared" si="2" ref="E13:L15">SUM(C13)*1.03</f>
        <v>0</v>
      </c>
      <c r="F13" s="16">
        <f t="shared" si="2"/>
        <v>0</v>
      </c>
      <c r="G13" s="16">
        <f t="shared" si="2"/>
        <v>0</v>
      </c>
      <c r="H13" s="16">
        <f t="shared" si="2"/>
        <v>0</v>
      </c>
      <c r="I13" s="16">
        <f t="shared" si="2"/>
        <v>0</v>
      </c>
      <c r="J13" s="16">
        <f t="shared" si="2"/>
        <v>0</v>
      </c>
      <c r="K13" s="16">
        <f t="shared" si="2"/>
        <v>0</v>
      </c>
      <c r="L13" s="16">
        <f t="shared" si="2"/>
        <v>0</v>
      </c>
      <c r="M13" s="16">
        <f t="shared" si="1"/>
        <v>0</v>
      </c>
    </row>
    <row r="14" spans="2:13" ht="12.75">
      <c r="B14" s="13">
        <v>0</v>
      </c>
      <c r="C14" s="14">
        <f>ROUND((0*1.03*B14),0)</f>
        <v>0</v>
      </c>
      <c r="D14" s="14">
        <f>ROUND((0*1.03*B14),0)</f>
        <v>0</v>
      </c>
      <c r="E14" s="16">
        <f t="shared" si="2"/>
        <v>0</v>
      </c>
      <c r="F14" s="16">
        <f t="shared" si="2"/>
        <v>0</v>
      </c>
      <c r="G14" s="16">
        <f t="shared" si="2"/>
        <v>0</v>
      </c>
      <c r="H14" s="16">
        <f t="shared" si="2"/>
        <v>0</v>
      </c>
      <c r="I14" s="16">
        <f t="shared" si="2"/>
        <v>0</v>
      </c>
      <c r="J14" s="16">
        <f t="shared" si="2"/>
        <v>0</v>
      </c>
      <c r="K14" s="16">
        <f t="shared" si="2"/>
        <v>0</v>
      </c>
      <c r="L14" s="16">
        <f t="shared" si="2"/>
        <v>0</v>
      </c>
      <c r="M14" s="16">
        <f t="shared" si="1"/>
        <v>0</v>
      </c>
    </row>
    <row r="15" spans="2:13" ht="12.75">
      <c r="B15" s="13">
        <v>0</v>
      </c>
      <c r="C15" s="14">
        <f>ROUND((0*1.03*B15),0)</f>
        <v>0</v>
      </c>
      <c r="D15" s="14">
        <f>ROUND((0*1.03*B15),0)</f>
        <v>0</v>
      </c>
      <c r="E15" s="16">
        <f t="shared" si="2"/>
        <v>0</v>
      </c>
      <c r="F15" s="16">
        <f t="shared" si="2"/>
        <v>0</v>
      </c>
      <c r="G15" s="16">
        <f t="shared" si="2"/>
        <v>0</v>
      </c>
      <c r="H15" s="16">
        <f t="shared" si="2"/>
        <v>0</v>
      </c>
      <c r="I15" s="16">
        <f t="shared" si="2"/>
        <v>0</v>
      </c>
      <c r="J15" s="16">
        <f t="shared" si="2"/>
        <v>0</v>
      </c>
      <c r="K15" s="16">
        <f t="shared" si="2"/>
        <v>0</v>
      </c>
      <c r="L15" s="16">
        <f t="shared" si="2"/>
        <v>0</v>
      </c>
      <c r="M15" s="16">
        <f t="shared" si="1"/>
        <v>0</v>
      </c>
    </row>
    <row r="16" spans="2:13" ht="12.75">
      <c r="B16" s="13"/>
      <c r="C16" s="14"/>
      <c r="D16" s="15"/>
      <c r="E16" s="16"/>
      <c r="F16" s="16"/>
      <c r="G16" s="16"/>
      <c r="H16" s="16"/>
      <c r="I16" s="16"/>
      <c r="J16" s="16"/>
      <c r="K16" s="16"/>
      <c r="L16" s="16"/>
      <c r="M16" s="16"/>
    </row>
    <row r="17" spans="1:13" ht="12.75">
      <c r="A17" s="1" t="s">
        <v>77</v>
      </c>
      <c r="B17" s="12" t="s">
        <v>41</v>
      </c>
      <c r="C17" s="4"/>
      <c r="D17" s="5"/>
      <c r="E17" s="6"/>
      <c r="F17" s="16"/>
      <c r="G17" s="6"/>
      <c r="H17" s="16"/>
      <c r="I17" s="6"/>
      <c r="J17" s="16"/>
      <c r="K17" s="16"/>
      <c r="L17" s="16"/>
      <c r="M17" s="16"/>
    </row>
    <row r="18" spans="2:13" ht="12.75">
      <c r="B18" s="13">
        <v>0</v>
      </c>
      <c r="C18" s="14">
        <f>ROUND((0*1.03*B18),0)</f>
        <v>0</v>
      </c>
      <c r="D18" s="14">
        <f>ROUND((0*1.03*B18),0)</f>
        <v>0</v>
      </c>
      <c r="E18" s="16">
        <f aca="true" t="shared" si="3" ref="E18:F20">SUM(C18)*1.03</f>
        <v>0</v>
      </c>
      <c r="F18" s="16">
        <f t="shared" si="3"/>
        <v>0</v>
      </c>
      <c r="G18" s="16">
        <f aca="true" t="shared" si="4" ref="G18:H20">SUM(E18)*1.03</f>
        <v>0</v>
      </c>
      <c r="H18" s="16">
        <f t="shared" si="4"/>
        <v>0</v>
      </c>
      <c r="I18" s="16">
        <f aca="true" t="shared" si="5" ref="I18:L20">SUM(G18)*1.03</f>
        <v>0</v>
      </c>
      <c r="J18" s="16">
        <f t="shared" si="5"/>
        <v>0</v>
      </c>
      <c r="K18" s="16">
        <f t="shared" si="5"/>
        <v>0</v>
      </c>
      <c r="L18" s="16">
        <f t="shared" si="5"/>
        <v>0</v>
      </c>
      <c r="M18" s="16">
        <f t="shared" si="1"/>
        <v>0</v>
      </c>
    </row>
    <row r="19" spans="2:13" ht="12.75">
      <c r="B19" s="13">
        <v>0</v>
      </c>
      <c r="C19" s="14">
        <f>ROUND((0*1.03*B19),0)</f>
        <v>0</v>
      </c>
      <c r="D19" s="14">
        <f>ROUND((0*1.03*B19),0)</f>
        <v>0</v>
      </c>
      <c r="E19" s="16">
        <f t="shared" si="3"/>
        <v>0</v>
      </c>
      <c r="F19" s="16">
        <f t="shared" si="3"/>
        <v>0</v>
      </c>
      <c r="G19" s="16">
        <f t="shared" si="4"/>
        <v>0</v>
      </c>
      <c r="H19" s="16">
        <f t="shared" si="4"/>
        <v>0</v>
      </c>
      <c r="I19" s="16">
        <f t="shared" si="5"/>
        <v>0</v>
      </c>
      <c r="J19" s="16">
        <f t="shared" si="5"/>
        <v>0</v>
      </c>
      <c r="K19" s="16">
        <f t="shared" si="5"/>
        <v>0</v>
      </c>
      <c r="L19" s="16">
        <f t="shared" si="5"/>
        <v>0</v>
      </c>
      <c r="M19" s="16">
        <f t="shared" si="1"/>
        <v>0</v>
      </c>
    </row>
    <row r="20" spans="2:13" ht="12.75">
      <c r="B20" s="13">
        <v>0</v>
      </c>
      <c r="C20" s="14">
        <f>ROUND((0*1.03*B20),0)</f>
        <v>0</v>
      </c>
      <c r="D20" s="14">
        <f>ROUND((0*1.03*B20),0)</f>
        <v>0</v>
      </c>
      <c r="E20" s="16">
        <f t="shared" si="3"/>
        <v>0</v>
      </c>
      <c r="F20" s="16">
        <f t="shared" si="3"/>
        <v>0</v>
      </c>
      <c r="G20" s="16">
        <f t="shared" si="4"/>
        <v>0</v>
      </c>
      <c r="H20" s="16">
        <f t="shared" si="4"/>
        <v>0</v>
      </c>
      <c r="I20" s="16">
        <f t="shared" si="5"/>
        <v>0</v>
      </c>
      <c r="J20" s="16">
        <f t="shared" si="5"/>
        <v>0</v>
      </c>
      <c r="K20" s="16">
        <f t="shared" si="5"/>
        <v>0</v>
      </c>
      <c r="L20" s="16">
        <f t="shared" si="5"/>
        <v>0</v>
      </c>
      <c r="M20" s="16">
        <f t="shared" si="1"/>
        <v>0</v>
      </c>
    </row>
    <row r="21" spans="2:13" ht="12.75">
      <c r="B21" s="13"/>
      <c r="C21" s="14"/>
      <c r="D21" s="15"/>
      <c r="E21" s="16"/>
      <c r="F21" s="16"/>
      <c r="G21" s="16"/>
      <c r="H21" s="16"/>
      <c r="I21" s="16"/>
      <c r="J21" s="16"/>
      <c r="K21" s="16"/>
      <c r="L21" s="16"/>
      <c r="M21" s="16"/>
    </row>
    <row r="22" spans="1:13" ht="12.75">
      <c r="A22" s="1" t="s">
        <v>78</v>
      </c>
      <c r="B22" s="12" t="s">
        <v>41</v>
      </c>
      <c r="C22" s="14"/>
      <c r="D22" s="15"/>
      <c r="E22" s="16"/>
      <c r="F22" s="16"/>
      <c r="G22" s="16"/>
      <c r="H22" s="16"/>
      <c r="I22" s="16"/>
      <c r="J22" s="16"/>
      <c r="K22" s="16"/>
      <c r="L22" s="16"/>
      <c r="M22" s="16"/>
    </row>
    <row r="23" spans="2:13" ht="12.75">
      <c r="B23" s="13">
        <v>0</v>
      </c>
      <c r="C23" s="14">
        <f>ROUND((0*1.03*B23),0)</f>
        <v>0</v>
      </c>
      <c r="D23" s="14">
        <f>ROUND((0*1.03*B23),0)</f>
        <v>0</v>
      </c>
      <c r="E23" s="16">
        <f aca="true" t="shared" si="6" ref="E23:F25">SUM(C23)*1.03</f>
        <v>0</v>
      </c>
      <c r="F23" s="16">
        <f t="shared" si="6"/>
        <v>0</v>
      </c>
      <c r="G23" s="16">
        <f aca="true" t="shared" si="7" ref="G23:H25">SUM(E23)*1.03</f>
        <v>0</v>
      </c>
      <c r="H23" s="16">
        <f t="shared" si="7"/>
        <v>0</v>
      </c>
      <c r="I23" s="16">
        <f aca="true" t="shared" si="8" ref="I23:L25">SUM(G23)*1.03</f>
        <v>0</v>
      </c>
      <c r="J23" s="16">
        <f t="shared" si="8"/>
        <v>0</v>
      </c>
      <c r="K23" s="16">
        <f t="shared" si="8"/>
        <v>0</v>
      </c>
      <c r="L23" s="16">
        <f t="shared" si="8"/>
        <v>0</v>
      </c>
      <c r="M23" s="16">
        <f t="shared" si="1"/>
        <v>0</v>
      </c>
    </row>
    <row r="24" spans="2:13" ht="12.75">
      <c r="B24" s="13">
        <v>0</v>
      </c>
      <c r="C24" s="14">
        <f>ROUND((0*1.03*B24),0)</f>
        <v>0</v>
      </c>
      <c r="D24" s="14">
        <f>ROUND((0*1.03*B24),0)</f>
        <v>0</v>
      </c>
      <c r="E24" s="16">
        <f t="shared" si="6"/>
        <v>0</v>
      </c>
      <c r="F24" s="16">
        <f t="shared" si="6"/>
        <v>0</v>
      </c>
      <c r="G24" s="16">
        <f t="shared" si="7"/>
        <v>0</v>
      </c>
      <c r="H24" s="16">
        <f t="shared" si="7"/>
        <v>0</v>
      </c>
      <c r="I24" s="16">
        <f t="shared" si="8"/>
        <v>0</v>
      </c>
      <c r="J24" s="16">
        <f t="shared" si="8"/>
        <v>0</v>
      </c>
      <c r="K24" s="16">
        <f t="shared" si="8"/>
        <v>0</v>
      </c>
      <c r="L24" s="16">
        <f t="shared" si="8"/>
        <v>0</v>
      </c>
      <c r="M24" s="16">
        <f t="shared" si="1"/>
        <v>0</v>
      </c>
    </row>
    <row r="25" spans="2:13" ht="12.75">
      <c r="B25" s="13">
        <v>0</v>
      </c>
      <c r="C25" s="14">
        <f>ROUND((0*1.03*B25),0)</f>
        <v>0</v>
      </c>
      <c r="D25" s="14">
        <f>ROUND((0*1.03*B25),0)</f>
        <v>0</v>
      </c>
      <c r="E25" s="16">
        <f t="shared" si="6"/>
        <v>0</v>
      </c>
      <c r="F25" s="16">
        <f t="shared" si="6"/>
        <v>0</v>
      </c>
      <c r="G25" s="16">
        <f t="shared" si="7"/>
        <v>0</v>
      </c>
      <c r="H25" s="16">
        <f t="shared" si="7"/>
        <v>0</v>
      </c>
      <c r="I25" s="16">
        <f t="shared" si="8"/>
        <v>0</v>
      </c>
      <c r="J25" s="16">
        <f t="shared" si="8"/>
        <v>0</v>
      </c>
      <c r="K25" s="16">
        <f t="shared" si="8"/>
        <v>0</v>
      </c>
      <c r="L25" s="16">
        <f t="shared" si="8"/>
        <v>0</v>
      </c>
      <c r="M25" s="16">
        <f t="shared" si="1"/>
        <v>0</v>
      </c>
    </row>
    <row r="26" spans="3:13" ht="12.75">
      <c r="C26" s="14"/>
      <c r="D26" s="15"/>
      <c r="E26" s="16"/>
      <c r="F26" s="16"/>
      <c r="G26" s="16"/>
      <c r="H26" s="16"/>
      <c r="I26" s="16"/>
      <c r="J26" s="16"/>
      <c r="K26" s="16"/>
      <c r="L26" s="16"/>
      <c r="M26" s="16"/>
    </row>
    <row r="27" spans="1:13" ht="12.75">
      <c r="A27" s="53" t="s">
        <v>11</v>
      </c>
      <c r="B27" s="12" t="s">
        <v>41</v>
      </c>
      <c r="C27" s="14"/>
      <c r="D27" s="15"/>
      <c r="E27" s="16"/>
      <c r="F27" s="16"/>
      <c r="G27" s="16"/>
      <c r="H27" s="16"/>
      <c r="I27" s="16"/>
      <c r="J27" s="16"/>
      <c r="K27" s="16"/>
      <c r="L27" s="16"/>
      <c r="M27" s="16"/>
    </row>
    <row r="28" spans="2:13" ht="12.75">
      <c r="B28" s="13">
        <v>0</v>
      </c>
      <c r="C28" s="14">
        <f>ROUND((0*1.03*B28),0)</f>
        <v>0</v>
      </c>
      <c r="D28" s="14">
        <f>ROUND((0*1.03*B28),0)</f>
        <v>0</v>
      </c>
      <c r="E28" s="16">
        <f aca="true" t="shared" si="9" ref="E28:F30">SUM(C28)*1.03</f>
        <v>0</v>
      </c>
      <c r="F28" s="16">
        <f t="shared" si="9"/>
        <v>0</v>
      </c>
      <c r="G28" s="16">
        <f aca="true" t="shared" si="10" ref="G28:H30">SUM(E28)*1.03</f>
        <v>0</v>
      </c>
      <c r="H28" s="16">
        <f t="shared" si="10"/>
        <v>0</v>
      </c>
      <c r="I28" s="16">
        <f aca="true" t="shared" si="11" ref="I28:L30">SUM(G28)*1.03</f>
        <v>0</v>
      </c>
      <c r="J28" s="16">
        <f t="shared" si="11"/>
        <v>0</v>
      </c>
      <c r="K28" s="16">
        <f t="shared" si="11"/>
        <v>0</v>
      </c>
      <c r="L28" s="16">
        <f t="shared" si="11"/>
        <v>0</v>
      </c>
      <c r="M28" s="16">
        <f t="shared" si="1"/>
        <v>0</v>
      </c>
    </row>
    <row r="29" spans="2:13" ht="12.75">
      <c r="B29" s="13">
        <v>0</v>
      </c>
      <c r="C29" s="14">
        <f>ROUND((0*1.03*B29),0)</f>
        <v>0</v>
      </c>
      <c r="D29" s="14">
        <f>ROUND((0*1.03*B29),0)</f>
        <v>0</v>
      </c>
      <c r="E29" s="16">
        <f t="shared" si="9"/>
        <v>0</v>
      </c>
      <c r="F29" s="16">
        <f t="shared" si="9"/>
        <v>0</v>
      </c>
      <c r="G29" s="16">
        <f t="shared" si="10"/>
        <v>0</v>
      </c>
      <c r="H29" s="16">
        <f t="shared" si="10"/>
        <v>0</v>
      </c>
      <c r="I29" s="16">
        <f t="shared" si="11"/>
        <v>0</v>
      </c>
      <c r="J29" s="16">
        <f t="shared" si="11"/>
        <v>0</v>
      </c>
      <c r="K29" s="16">
        <f t="shared" si="11"/>
        <v>0</v>
      </c>
      <c r="L29" s="16">
        <f t="shared" si="11"/>
        <v>0</v>
      </c>
      <c r="M29" s="16">
        <f t="shared" si="1"/>
        <v>0</v>
      </c>
    </row>
    <row r="30" spans="2:13" ht="12.75">
      <c r="B30" s="13">
        <v>0</v>
      </c>
      <c r="C30" s="14">
        <f>ROUND((0*1.03*B30),0)</f>
        <v>0</v>
      </c>
      <c r="D30" s="14">
        <f>ROUND((0*1.03*B30),0)</f>
        <v>0</v>
      </c>
      <c r="E30" s="16">
        <f t="shared" si="9"/>
        <v>0</v>
      </c>
      <c r="F30" s="16">
        <f t="shared" si="9"/>
        <v>0</v>
      </c>
      <c r="G30" s="16">
        <f t="shared" si="10"/>
        <v>0</v>
      </c>
      <c r="H30" s="16">
        <f t="shared" si="10"/>
        <v>0</v>
      </c>
      <c r="I30" s="16">
        <f t="shared" si="11"/>
        <v>0</v>
      </c>
      <c r="J30" s="16">
        <f t="shared" si="11"/>
        <v>0</v>
      </c>
      <c r="K30" s="16">
        <f t="shared" si="11"/>
        <v>0</v>
      </c>
      <c r="L30" s="16">
        <f t="shared" si="11"/>
        <v>0</v>
      </c>
      <c r="M30" s="16">
        <f t="shared" si="1"/>
        <v>0</v>
      </c>
    </row>
    <row r="31" spans="3:13" ht="12.75">
      <c r="C31" s="14"/>
      <c r="D31" s="15"/>
      <c r="E31" s="16"/>
      <c r="F31" s="16"/>
      <c r="G31" s="16"/>
      <c r="H31" s="16"/>
      <c r="I31" s="16"/>
      <c r="J31" s="16"/>
      <c r="K31" s="16"/>
      <c r="L31" s="16"/>
      <c r="M31" s="16"/>
    </row>
    <row r="32" spans="1:13" ht="12.75">
      <c r="A32" s="1" t="s">
        <v>113</v>
      </c>
      <c r="C32" s="14"/>
      <c r="D32" s="15"/>
      <c r="E32" s="16"/>
      <c r="F32" s="16"/>
      <c r="G32" s="16"/>
      <c r="H32" s="16"/>
      <c r="I32" s="16"/>
      <c r="J32" s="16"/>
      <c r="K32" s="16"/>
      <c r="L32" s="16"/>
      <c r="M32" s="16"/>
    </row>
    <row r="33" spans="1:13" ht="12.75">
      <c r="A33" s="1" t="s">
        <v>42</v>
      </c>
      <c r="C33" s="14">
        <v>0</v>
      </c>
      <c r="D33" s="15">
        <v>0</v>
      </c>
      <c r="E33" s="16">
        <f>SUM(C33)*1.03</f>
        <v>0</v>
      </c>
      <c r="F33" s="16">
        <f>SUM(D33)*1.03</f>
        <v>0</v>
      </c>
      <c r="G33" s="16">
        <f aca="true" t="shared" si="12" ref="G33:L34">SUM(E33)*1.03</f>
        <v>0</v>
      </c>
      <c r="H33" s="16">
        <f t="shared" si="12"/>
        <v>0</v>
      </c>
      <c r="I33" s="16">
        <f t="shared" si="12"/>
        <v>0</v>
      </c>
      <c r="J33" s="16">
        <f t="shared" si="12"/>
        <v>0</v>
      </c>
      <c r="K33" s="16">
        <f t="shared" si="12"/>
        <v>0</v>
      </c>
      <c r="L33" s="16">
        <f t="shared" si="12"/>
        <v>0</v>
      </c>
      <c r="M33" s="16">
        <f t="shared" si="1"/>
        <v>0</v>
      </c>
    </row>
    <row r="34" spans="1:13" ht="12.75">
      <c r="A34" s="1" t="s">
        <v>42</v>
      </c>
      <c r="C34" s="14">
        <v>0</v>
      </c>
      <c r="D34" s="15">
        <v>0</v>
      </c>
      <c r="E34" s="16">
        <f>SUM(C34)*1.03</f>
        <v>0</v>
      </c>
      <c r="F34" s="16">
        <f>SUM(D34)*1.03</f>
        <v>0</v>
      </c>
      <c r="G34" s="16">
        <f t="shared" si="12"/>
        <v>0</v>
      </c>
      <c r="H34" s="16">
        <f t="shared" si="12"/>
        <v>0</v>
      </c>
      <c r="I34" s="16">
        <f t="shared" si="12"/>
        <v>0</v>
      </c>
      <c r="J34" s="16">
        <f t="shared" si="12"/>
        <v>0</v>
      </c>
      <c r="K34" s="16">
        <f t="shared" si="12"/>
        <v>0</v>
      </c>
      <c r="L34" s="16">
        <f t="shared" si="12"/>
        <v>0</v>
      </c>
      <c r="M34" s="16">
        <f t="shared" si="1"/>
        <v>0</v>
      </c>
    </row>
    <row r="35" spans="3:13" ht="12.75">
      <c r="C35" s="14"/>
      <c r="D35" s="15"/>
      <c r="E35" s="16"/>
      <c r="F35" s="16"/>
      <c r="G35" s="16"/>
      <c r="H35" s="16"/>
      <c r="I35" s="16"/>
      <c r="J35" s="16"/>
      <c r="K35" s="16"/>
      <c r="L35" s="16"/>
      <c r="M35" s="16"/>
    </row>
    <row r="36" spans="1:13" ht="12.75">
      <c r="A36" s="1" t="s">
        <v>79</v>
      </c>
      <c r="B36" s="17" t="s">
        <v>43</v>
      </c>
      <c r="C36" s="14"/>
      <c r="D36" s="15"/>
      <c r="E36" s="16"/>
      <c r="F36" s="16"/>
      <c r="G36" s="16"/>
      <c r="H36" s="16"/>
      <c r="I36" s="16"/>
      <c r="J36" s="16"/>
      <c r="K36" s="16"/>
      <c r="L36" s="16"/>
      <c r="M36" s="16"/>
    </row>
    <row r="37" spans="1:13" ht="12.75">
      <c r="A37" s="1" t="s">
        <v>44</v>
      </c>
      <c r="B37" s="1">
        <v>0</v>
      </c>
      <c r="C37" s="14">
        <f>(B37*0)</f>
        <v>0</v>
      </c>
      <c r="D37" s="14">
        <v>0</v>
      </c>
      <c r="E37" s="16">
        <f>SUM(C37)*1.03</f>
        <v>0</v>
      </c>
      <c r="F37" s="16">
        <f>SUM(D37)*1.03</f>
        <v>0</v>
      </c>
      <c r="G37" s="16">
        <f aca="true" t="shared" si="13" ref="E37:L38">SUM(E37)*1.03</f>
        <v>0</v>
      </c>
      <c r="H37" s="16">
        <f t="shared" si="13"/>
        <v>0</v>
      </c>
      <c r="I37" s="16">
        <f t="shared" si="13"/>
        <v>0</v>
      </c>
      <c r="J37" s="16">
        <f t="shared" si="13"/>
        <v>0</v>
      </c>
      <c r="K37" s="16">
        <f t="shared" si="13"/>
        <v>0</v>
      </c>
      <c r="L37" s="16">
        <f t="shared" si="13"/>
        <v>0</v>
      </c>
      <c r="M37" s="16">
        <f t="shared" si="1"/>
        <v>0</v>
      </c>
    </row>
    <row r="38" spans="1:13" ht="12.75">
      <c r="A38" s="1" t="s">
        <v>45</v>
      </c>
      <c r="B38" s="1">
        <v>0</v>
      </c>
      <c r="C38" s="14">
        <f>(B38*0)</f>
        <v>0</v>
      </c>
      <c r="D38" s="14">
        <v>0</v>
      </c>
      <c r="E38" s="16">
        <f t="shared" si="13"/>
        <v>0</v>
      </c>
      <c r="F38" s="16">
        <f t="shared" si="13"/>
        <v>0</v>
      </c>
      <c r="G38" s="16">
        <f t="shared" si="13"/>
        <v>0</v>
      </c>
      <c r="H38" s="16">
        <f t="shared" si="13"/>
        <v>0</v>
      </c>
      <c r="I38" s="16">
        <f t="shared" si="13"/>
        <v>0</v>
      </c>
      <c r="J38" s="16">
        <f t="shared" si="13"/>
        <v>0</v>
      </c>
      <c r="K38" s="16">
        <f t="shared" si="13"/>
        <v>0</v>
      </c>
      <c r="L38" s="16">
        <f t="shared" si="13"/>
        <v>0</v>
      </c>
      <c r="M38" s="16">
        <f t="shared" si="1"/>
        <v>0</v>
      </c>
    </row>
    <row r="39" spans="1:13" ht="12.75">
      <c r="A39" s="1" t="s">
        <v>46</v>
      </c>
      <c r="C39" s="14"/>
      <c r="D39" s="15"/>
      <c r="E39" s="16"/>
      <c r="F39" s="16"/>
      <c r="G39" s="16"/>
      <c r="H39" s="16"/>
      <c r="I39" s="16"/>
      <c r="J39" s="16"/>
      <c r="K39" s="16"/>
      <c r="L39" s="16"/>
      <c r="M39" s="16"/>
    </row>
    <row r="40" spans="1:13" ht="12.75">
      <c r="A40" s="1" t="s">
        <v>44</v>
      </c>
      <c r="B40" s="1">
        <v>0</v>
      </c>
      <c r="C40" s="14">
        <f>(B40*0)</f>
        <v>0</v>
      </c>
      <c r="D40" s="14">
        <v>0</v>
      </c>
      <c r="E40" s="16">
        <f aca="true" t="shared" si="14" ref="E40:L41">SUM(C40)*1.03</f>
        <v>0</v>
      </c>
      <c r="F40" s="16">
        <f t="shared" si="14"/>
        <v>0</v>
      </c>
      <c r="G40" s="16">
        <f t="shared" si="14"/>
        <v>0</v>
      </c>
      <c r="H40" s="16">
        <f t="shared" si="14"/>
        <v>0</v>
      </c>
      <c r="I40" s="16">
        <f t="shared" si="14"/>
        <v>0</v>
      </c>
      <c r="J40" s="16">
        <f t="shared" si="14"/>
        <v>0</v>
      </c>
      <c r="K40" s="16">
        <f t="shared" si="14"/>
        <v>0</v>
      </c>
      <c r="L40" s="16">
        <f t="shared" si="14"/>
        <v>0</v>
      </c>
      <c r="M40" s="16">
        <f t="shared" si="1"/>
        <v>0</v>
      </c>
    </row>
    <row r="41" spans="1:13" ht="12.75">
      <c r="A41" s="1" t="s">
        <v>45</v>
      </c>
      <c r="B41" s="1">
        <v>0</v>
      </c>
      <c r="C41" s="14">
        <f>(B41*0)</f>
        <v>0</v>
      </c>
      <c r="D41" s="14">
        <v>0</v>
      </c>
      <c r="E41" s="16">
        <f t="shared" si="14"/>
        <v>0</v>
      </c>
      <c r="F41" s="16">
        <f t="shared" si="14"/>
        <v>0</v>
      </c>
      <c r="G41" s="16">
        <f t="shared" si="14"/>
        <v>0</v>
      </c>
      <c r="H41" s="16">
        <f t="shared" si="14"/>
        <v>0</v>
      </c>
      <c r="I41" s="16">
        <f t="shared" si="14"/>
        <v>0</v>
      </c>
      <c r="J41" s="16">
        <f t="shared" si="14"/>
        <v>0</v>
      </c>
      <c r="K41" s="16">
        <f t="shared" si="14"/>
        <v>0</v>
      </c>
      <c r="L41" s="16">
        <f t="shared" si="14"/>
        <v>0</v>
      </c>
      <c r="M41" s="16">
        <f t="shared" si="1"/>
        <v>0</v>
      </c>
    </row>
    <row r="42" spans="3:13" ht="12.75">
      <c r="C42" s="14"/>
      <c r="D42" s="15"/>
      <c r="E42" s="16"/>
      <c r="F42" s="16"/>
      <c r="G42" s="16"/>
      <c r="H42" s="16"/>
      <c r="I42" s="16"/>
      <c r="J42" s="16"/>
      <c r="K42" s="16"/>
      <c r="L42" s="16"/>
      <c r="M42" s="16"/>
    </row>
    <row r="43" spans="1:13" s="2" customFormat="1" ht="12.75">
      <c r="A43" s="18" t="s">
        <v>47</v>
      </c>
      <c r="C43" s="19">
        <f>SUM(C8:C42)</f>
        <v>0</v>
      </c>
      <c r="D43" s="20">
        <f>SUM(D8:D42)</f>
        <v>0</v>
      </c>
      <c r="E43" s="20">
        <f>SUM(E8:E42)</f>
        <v>0</v>
      </c>
      <c r="F43" s="20">
        <f aca="true" t="shared" si="15" ref="F43:M43">SUM(F8:F42)</f>
        <v>0</v>
      </c>
      <c r="G43" s="20">
        <f t="shared" si="15"/>
        <v>0</v>
      </c>
      <c r="H43" s="20">
        <f t="shared" si="15"/>
        <v>0</v>
      </c>
      <c r="I43" s="20">
        <f>SUM(I8:I42)</f>
        <v>0</v>
      </c>
      <c r="J43" s="20">
        <f>SUM(J8:J42)</f>
        <v>0</v>
      </c>
      <c r="K43" s="20">
        <f>SUM(K8:K42)</f>
        <v>0</v>
      </c>
      <c r="L43" s="20">
        <f>SUM(L8:L42)</f>
        <v>0</v>
      </c>
      <c r="M43" s="21">
        <f t="shared" si="15"/>
        <v>0</v>
      </c>
    </row>
    <row r="44" spans="3:13" ht="12.75">
      <c r="C44" s="14"/>
      <c r="D44" s="15"/>
      <c r="E44" s="16"/>
      <c r="F44" s="16"/>
      <c r="G44" s="16"/>
      <c r="H44" s="16"/>
      <c r="I44" s="16"/>
      <c r="J44" s="16"/>
      <c r="K44" s="16"/>
      <c r="L44" s="16"/>
      <c r="M44" s="16"/>
    </row>
    <row r="45" spans="1:13" ht="12.75">
      <c r="A45" s="2" t="s">
        <v>48</v>
      </c>
      <c r="C45" s="14"/>
      <c r="D45" s="15"/>
      <c r="E45" s="16"/>
      <c r="F45" s="16"/>
      <c r="G45" s="16"/>
      <c r="H45" s="16"/>
      <c r="I45" s="16"/>
      <c r="J45" s="16"/>
      <c r="K45" s="16"/>
      <c r="L45" s="16"/>
      <c r="M45" s="16"/>
    </row>
    <row r="46" spans="1:13" ht="12.75">
      <c r="A46" s="53" t="s">
        <v>17</v>
      </c>
      <c r="C46" s="14">
        <f>ROUND((0.2645*(C8+C9+C10+C13+C14+C15)),0)</f>
        <v>0</v>
      </c>
      <c r="D46" s="14">
        <f aca="true" t="shared" si="16" ref="D46:L46">ROUND((0.2645*(D8+D9+D10+D13+D14+D15)),0)</f>
        <v>0</v>
      </c>
      <c r="E46" s="14">
        <f t="shared" si="16"/>
        <v>0</v>
      </c>
      <c r="F46" s="14">
        <f t="shared" si="16"/>
        <v>0</v>
      </c>
      <c r="G46" s="14">
        <f t="shared" si="16"/>
        <v>0</v>
      </c>
      <c r="H46" s="14">
        <f t="shared" si="16"/>
        <v>0</v>
      </c>
      <c r="I46" s="14">
        <f t="shared" si="16"/>
        <v>0</v>
      </c>
      <c r="J46" s="14">
        <f t="shared" si="16"/>
        <v>0</v>
      </c>
      <c r="K46" s="14">
        <f t="shared" si="16"/>
        <v>0</v>
      </c>
      <c r="L46" s="14">
        <f t="shared" si="16"/>
        <v>0</v>
      </c>
      <c r="M46" s="16">
        <f>SUM(C46:L46)</f>
        <v>0</v>
      </c>
    </row>
    <row r="47" spans="1:13" ht="12.75">
      <c r="A47" s="53" t="s">
        <v>18</v>
      </c>
      <c r="C47" s="14">
        <f>ROUND((0.2645*(C18+C19+C20)),0)</f>
        <v>0</v>
      </c>
      <c r="D47" s="14">
        <f>ROUND((0.2645*(D18+D19+D20)),0)</f>
        <v>0</v>
      </c>
      <c r="E47" s="14">
        <f>ROUND((0.2645*(E18+E19+E20)),0)</f>
        <v>0</v>
      </c>
      <c r="F47" s="14">
        <f aca="true" t="shared" si="17" ref="F47:L47">ROUND((0.2645*(F18+F19+F20)),0)</f>
        <v>0</v>
      </c>
      <c r="G47" s="14">
        <f t="shared" si="17"/>
        <v>0</v>
      </c>
      <c r="H47" s="14">
        <f t="shared" si="17"/>
        <v>0</v>
      </c>
      <c r="I47" s="14">
        <f t="shared" si="17"/>
        <v>0</v>
      </c>
      <c r="J47" s="14">
        <f t="shared" si="17"/>
        <v>0</v>
      </c>
      <c r="K47" s="14">
        <f t="shared" si="17"/>
        <v>0</v>
      </c>
      <c r="L47" s="14">
        <f t="shared" si="17"/>
        <v>0</v>
      </c>
      <c r="M47" s="16">
        <f>SUM(C47:L47)</f>
        <v>0</v>
      </c>
    </row>
    <row r="48" spans="1:13" ht="12.75">
      <c r="A48" s="53" t="s">
        <v>19</v>
      </c>
      <c r="C48" s="14">
        <f>ROUND((0.2892*(C28+C29+C30)),0)</f>
        <v>0</v>
      </c>
      <c r="D48" s="14">
        <f>ROUND((0.2892*(D28+D29+D30)),0)</f>
        <v>0</v>
      </c>
      <c r="E48" s="14">
        <f aca="true" t="shared" si="18" ref="E48:L48">ROUND((0.2892*(E28+E29+E30)),0)</f>
        <v>0</v>
      </c>
      <c r="F48" s="14">
        <f t="shared" si="18"/>
        <v>0</v>
      </c>
      <c r="G48" s="14">
        <f t="shared" si="18"/>
        <v>0</v>
      </c>
      <c r="H48" s="14">
        <f t="shared" si="18"/>
        <v>0</v>
      </c>
      <c r="I48" s="14">
        <f t="shared" si="18"/>
        <v>0</v>
      </c>
      <c r="J48" s="14">
        <f t="shared" si="18"/>
        <v>0</v>
      </c>
      <c r="K48" s="14">
        <f t="shared" si="18"/>
        <v>0</v>
      </c>
      <c r="L48" s="14">
        <f t="shared" si="18"/>
        <v>0</v>
      </c>
      <c r="M48" s="16">
        <f>SUM(C48:L48)</f>
        <v>0</v>
      </c>
    </row>
    <row r="49" spans="1:13" ht="12.75">
      <c r="A49" s="53" t="s">
        <v>20</v>
      </c>
      <c r="C49" s="14">
        <f>ROUND((0.0727*(C23+C24+C25+C33+C34)),0)</f>
        <v>0</v>
      </c>
      <c r="D49" s="14">
        <f>ROUND((0.0727*(D23+D24+D25+D33+D34)),0)</f>
        <v>0</v>
      </c>
      <c r="E49" s="14">
        <f aca="true" t="shared" si="19" ref="E49:K49">ROUND((0.0727*(E23+E24+E25+E33+E34)),0)</f>
        <v>0</v>
      </c>
      <c r="F49" s="14">
        <f t="shared" si="19"/>
        <v>0</v>
      </c>
      <c r="G49" s="14">
        <f t="shared" si="19"/>
        <v>0</v>
      </c>
      <c r="H49" s="14">
        <f t="shared" si="19"/>
        <v>0</v>
      </c>
      <c r="I49" s="14">
        <f t="shared" si="19"/>
        <v>0</v>
      </c>
      <c r="J49" s="14">
        <f t="shared" si="19"/>
        <v>0</v>
      </c>
      <c r="K49" s="14">
        <f t="shared" si="19"/>
        <v>0</v>
      </c>
      <c r="L49" s="14">
        <f>ROUND((0.0727*(L23+L24+L25+L33+L34)),0)</f>
        <v>0</v>
      </c>
      <c r="M49" s="16">
        <f>SUM(C49:L49)</f>
        <v>0</v>
      </c>
    </row>
    <row r="50" spans="3:13" ht="12.75">
      <c r="C50" s="14"/>
      <c r="D50" s="14"/>
      <c r="E50" s="15"/>
      <c r="F50" s="15"/>
      <c r="G50" s="15"/>
      <c r="H50" s="15"/>
      <c r="I50" s="15"/>
      <c r="J50" s="15"/>
      <c r="K50" s="15"/>
      <c r="L50" s="50"/>
      <c r="M50" s="16"/>
    </row>
    <row r="51" spans="1:13" s="2" customFormat="1" ht="12.75">
      <c r="A51" s="18" t="s">
        <v>49</v>
      </c>
      <c r="C51" s="19">
        <f aca="true" t="shared" si="20" ref="C51:M51">SUM(C46:C50)</f>
        <v>0</v>
      </c>
      <c r="D51" s="19">
        <f t="shared" si="20"/>
        <v>0</v>
      </c>
      <c r="E51" s="19">
        <f t="shared" si="20"/>
        <v>0</v>
      </c>
      <c r="F51" s="19">
        <f t="shared" si="20"/>
        <v>0</v>
      </c>
      <c r="G51" s="19">
        <f t="shared" si="20"/>
        <v>0</v>
      </c>
      <c r="H51" s="19">
        <f t="shared" si="20"/>
        <v>0</v>
      </c>
      <c r="I51" s="19">
        <f t="shared" si="20"/>
        <v>0</v>
      </c>
      <c r="J51" s="19">
        <f t="shared" si="20"/>
        <v>0</v>
      </c>
      <c r="K51" s="19">
        <f t="shared" si="20"/>
        <v>0</v>
      </c>
      <c r="L51" s="19">
        <f t="shared" si="20"/>
        <v>0</v>
      </c>
      <c r="M51" s="21">
        <f t="shared" si="20"/>
        <v>0</v>
      </c>
    </row>
    <row r="52" spans="3:13" ht="12.75">
      <c r="C52" s="14"/>
      <c r="D52" s="15"/>
      <c r="E52" s="16"/>
      <c r="F52" s="16"/>
      <c r="G52" s="16"/>
      <c r="H52" s="16"/>
      <c r="I52" s="16"/>
      <c r="J52" s="16"/>
      <c r="K52" s="16"/>
      <c r="L52" s="16"/>
      <c r="M52" s="16"/>
    </row>
    <row r="53" spans="1:13" ht="12.75">
      <c r="A53" s="2" t="s">
        <v>115</v>
      </c>
      <c r="C53" s="14"/>
      <c r="D53" s="15"/>
      <c r="E53" s="16"/>
      <c r="F53" s="16"/>
      <c r="G53" s="16"/>
      <c r="H53" s="16"/>
      <c r="I53" s="16"/>
      <c r="J53" s="16"/>
      <c r="K53" s="16"/>
      <c r="L53" s="16"/>
      <c r="M53" s="16"/>
    </row>
    <row r="54" spans="1:13" ht="12.75">
      <c r="A54" s="1" t="s">
        <v>50</v>
      </c>
      <c r="C54" s="14"/>
      <c r="D54" s="15"/>
      <c r="E54" s="16"/>
      <c r="F54" s="16"/>
      <c r="G54" s="16"/>
      <c r="H54" s="16"/>
      <c r="I54" s="16"/>
      <c r="J54" s="16"/>
      <c r="K54" s="16"/>
      <c r="L54" s="16"/>
      <c r="M54" s="16"/>
    </row>
    <row r="55" spans="1:13" ht="12.75">
      <c r="A55" s="1" t="s">
        <v>51</v>
      </c>
      <c r="C55" s="14">
        <v>0</v>
      </c>
      <c r="D55" s="15">
        <v>0</v>
      </c>
      <c r="E55" s="16">
        <v>0</v>
      </c>
      <c r="F55" s="16">
        <v>0</v>
      </c>
      <c r="G55" s="16">
        <v>0</v>
      </c>
      <c r="H55" s="16">
        <v>0</v>
      </c>
      <c r="I55" s="16">
        <v>0</v>
      </c>
      <c r="J55" s="16">
        <v>0</v>
      </c>
      <c r="K55" s="16">
        <v>0</v>
      </c>
      <c r="L55" s="16">
        <v>0</v>
      </c>
      <c r="M55" s="16">
        <f>SUM(C55:L55)</f>
        <v>0</v>
      </c>
    </row>
    <row r="56" spans="3:13" ht="12.75">
      <c r="C56" s="14"/>
      <c r="D56" s="15"/>
      <c r="E56" s="16"/>
      <c r="F56" s="16"/>
      <c r="G56" s="16"/>
      <c r="H56" s="16"/>
      <c r="I56" s="16"/>
      <c r="J56" s="16"/>
      <c r="K56" s="16"/>
      <c r="L56" s="16"/>
      <c r="M56" s="16"/>
    </row>
    <row r="57" spans="1:13" s="2" customFormat="1" ht="12.75">
      <c r="A57" s="18" t="s">
        <v>52</v>
      </c>
      <c r="C57" s="19">
        <f>SUM(C55:C56)</f>
        <v>0</v>
      </c>
      <c r="D57" s="19">
        <f aca="true" t="shared" si="21" ref="D57:L57">SUM(D55:D56)</f>
        <v>0</v>
      </c>
      <c r="E57" s="19">
        <f t="shared" si="21"/>
        <v>0</v>
      </c>
      <c r="F57" s="19">
        <f t="shared" si="21"/>
        <v>0</v>
      </c>
      <c r="G57" s="19">
        <f t="shared" si="21"/>
        <v>0</v>
      </c>
      <c r="H57" s="19">
        <f t="shared" si="21"/>
        <v>0</v>
      </c>
      <c r="I57" s="19">
        <f t="shared" si="21"/>
        <v>0</v>
      </c>
      <c r="J57" s="19">
        <f t="shared" si="21"/>
        <v>0</v>
      </c>
      <c r="K57" s="19">
        <f t="shared" si="21"/>
        <v>0</v>
      </c>
      <c r="L57" s="19">
        <f t="shared" si="21"/>
        <v>0</v>
      </c>
      <c r="M57" s="21">
        <f>SUM(M55:M56)</f>
        <v>0</v>
      </c>
    </row>
    <row r="58" spans="3:13" ht="12.75">
      <c r="C58" s="14"/>
      <c r="D58" s="15"/>
      <c r="E58" s="16"/>
      <c r="F58" s="16"/>
      <c r="G58" s="16"/>
      <c r="H58" s="16"/>
      <c r="I58" s="16"/>
      <c r="J58" s="16"/>
      <c r="K58" s="16"/>
      <c r="L58" s="16"/>
      <c r="M58" s="16"/>
    </row>
    <row r="59" spans="1:13" ht="12.75">
      <c r="A59" s="2" t="s">
        <v>53</v>
      </c>
      <c r="C59" s="14"/>
      <c r="D59" s="15"/>
      <c r="E59" s="16"/>
      <c r="F59" s="16"/>
      <c r="G59" s="16"/>
      <c r="H59" s="16"/>
      <c r="I59" s="16"/>
      <c r="J59" s="16"/>
      <c r="K59" s="16"/>
      <c r="L59" s="16"/>
      <c r="M59" s="16"/>
    </row>
    <row r="60" spans="1:13" ht="12.75">
      <c r="A60" s="1" t="s">
        <v>54</v>
      </c>
      <c r="C60" s="14">
        <v>0</v>
      </c>
      <c r="D60" s="15">
        <v>0</v>
      </c>
      <c r="E60" s="16">
        <f aca="true" t="shared" si="22" ref="E60:L64">SUM(C60)*1.02</f>
        <v>0</v>
      </c>
      <c r="F60" s="16">
        <f t="shared" si="22"/>
        <v>0</v>
      </c>
      <c r="G60" s="16">
        <f t="shared" si="22"/>
        <v>0</v>
      </c>
      <c r="H60" s="16">
        <f t="shared" si="22"/>
        <v>0</v>
      </c>
      <c r="I60" s="16">
        <f t="shared" si="22"/>
        <v>0</v>
      </c>
      <c r="J60" s="16">
        <f t="shared" si="22"/>
        <v>0</v>
      </c>
      <c r="K60" s="16">
        <f t="shared" si="22"/>
        <v>0</v>
      </c>
      <c r="L60" s="16">
        <f t="shared" si="22"/>
        <v>0</v>
      </c>
      <c r="M60" s="16">
        <f>SUM(C60:L60)</f>
        <v>0</v>
      </c>
    </row>
    <row r="61" spans="1:13" ht="12.75">
      <c r="A61" s="1" t="s">
        <v>55</v>
      </c>
      <c r="C61" s="14">
        <v>0</v>
      </c>
      <c r="D61" s="15">
        <v>0</v>
      </c>
      <c r="E61" s="16">
        <f t="shared" si="22"/>
        <v>0</v>
      </c>
      <c r="F61" s="16">
        <f t="shared" si="22"/>
        <v>0</v>
      </c>
      <c r="G61" s="16">
        <f t="shared" si="22"/>
        <v>0</v>
      </c>
      <c r="H61" s="16">
        <f t="shared" si="22"/>
        <v>0</v>
      </c>
      <c r="I61" s="16">
        <f t="shared" si="22"/>
        <v>0</v>
      </c>
      <c r="J61" s="16">
        <f t="shared" si="22"/>
        <v>0</v>
      </c>
      <c r="K61" s="16">
        <f t="shared" si="22"/>
        <v>0</v>
      </c>
      <c r="L61" s="16">
        <f t="shared" si="22"/>
        <v>0</v>
      </c>
      <c r="M61" s="16">
        <f>SUM(C61:L61)</f>
        <v>0</v>
      </c>
    </row>
    <row r="62" spans="1:13" ht="12.75">
      <c r="A62" s="1" t="s">
        <v>56</v>
      </c>
      <c r="C62" s="14">
        <v>0</v>
      </c>
      <c r="D62" s="15">
        <v>0</v>
      </c>
      <c r="E62" s="16">
        <f t="shared" si="22"/>
        <v>0</v>
      </c>
      <c r="F62" s="16">
        <f t="shared" si="22"/>
        <v>0</v>
      </c>
      <c r="G62" s="16">
        <f t="shared" si="22"/>
        <v>0</v>
      </c>
      <c r="H62" s="16">
        <f t="shared" si="22"/>
        <v>0</v>
      </c>
      <c r="I62" s="16">
        <f t="shared" si="22"/>
        <v>0</v>
      </c>
      <c r="J62" s="16">
        <f t="shared" si="22"/>
        <v>0</v>
      </c>
      <c r="K62" s="16">
        <f t="shared" si="22"/>
        <v>0</v>
      </c>
      <c r="L62" s="16">
        <f t="shared" si="22"/>
        <v>0</v>
      </c>
      <c r="M62" s="16">
        <f>SUM(C62:L62)</f>
        <v>0</v>
      </c>
    </row>
    <row r="63" spans="1:13" ht="12.75">
      <c r="A63" s="1" t="s">
        <v>57</v>
      </c>
      <c r="C63" s="14">
        <v>0</v>
      </c>
      <c r="D63" s="15">
        <v>0</v>
      </c>
      <c r="E63" s="16">
        <f t="shared" si="22"/>
        <v>0</v>
      </c>
      <c r="F63" s="16">
        <f t="shared" si="22"/>
        <v>0</v>
      </c>
      <c r="G63" s="16">
        <f t="shared" si="22"/>
        <v>0</v>
      </c>
      <c r="H63" s="16">
        <f t="shared" si="22"/>
        <v>0</v>
      </c>
      <c r="I63" s="16">
        <f t="shared" si="22"/>
        <v>0</v>
      </c>
      <c r="J63" s="16">
        <f t="shared" si="22"/>
        <v>0</v>
      </c>
      <c r="K63" s="16">
        <f t="shared" si="22"/>
        <v>0</v>
      </c>
      <c r="L63" s="16">
        <f t="shared" si="22"/>
        <v>0</v>
      </c>
      <c r="M63" s="16">
        <f>SUM(C63:L63)</f>
        <v>0</v>
      </c>
    </row>
    <row r="64" spans="1:13" ht="12.75">
      <c r="A64" s="1" t="s">
        <v>58</v>
      </c>
      <c r="C64" s="14">
        <v>0</v>
      </c>
      <c r="D64" s="15">
        <v>0</v>
      </c>
      <c r="E64" s="16">
        <f t="shared" si="22"/>
        <v>0</v>
      </c>
      <c r="F64" s="16">
        <f t="shared" si="22"/>
        <v>0</v>
      </c>
      <c r="G64" s="16">
        <f t="shared" si="22"/>
        <v>0</v>
      </c>
      <c r="H64" s="16">
        <f t="shared" si="22"/>
        <v>0</v>
      </c>
      <c r="I64" s="16">
        <f t="shared" si="22"/>
        <v>0</v>
      </c>
      <c r="J64" s="16">
        <f t="shared" si="22"/>
        <v>0</v>
      </c>
      <c r="K64" s="16">
        <f t="shared" si="22"/>
        <v>0</v>
      </c>
      <c r="L64" s="16">
        <f t="shared" si="22"/>
        <v>0</v>
      </c>
      <c r="M64" s="16">
        <f>SUM(C64:L64)</f>
        <v>0</v>
      </c>
    </row>
    <row r="65" spans="3:13" ht="12.75">
      <c r="C65" s="14"/>
      <c r="D65" s="15"/>
      <c r="E65" s="16"/>
      <c r="F65" s="16"/>
      <c r="G65" s="16"/>
      <c r="H65" s="16"/>
      <c r="I65" s="16"/>
      <c r="J65" s="16"/>
      <c r="K65" s="16"/>
      <c r="L65" s="16"/>
      <c r="M65" s="16"/>
    </row>
    <row r="66" spans="1:13" s="2" customFormat="1" ht="12.75">
      <c r="A66" s="18" t="s">
        <v>59</v>
      </c>
      <c r="C66" s="19">
        <f>SUM(C60:C65)</f>
        <v>0</v>
      </c>
      <c r="D66" s="19">
        <f aca="true" t="shared" si="23" ref="D66:L66">SUM(D60:D65)</f>
        <v>0</v>
      </c>
      <c r="E66" s="19">
        <f t="shared" si="23"/>
        <v>0</v>
      </c>
      <c r="F66" s="19">
        <f t="shared" si="23"/>
        <v>0</v>
      </c>
      <c r="G66" s="19">
        <f t="shared" si="23"/>
        <v>0</v>
      </c>
      <c r="H66" s="19">
        <f t="shared" si="23"/>
        <v>0</v>
      </c>
      <c r="I66" s="19">
        <f t="shared" si="23"/>
        <v>0</v>
      </c>
      <c r="J66" s="19">
        <f t="shared" si="23"/>
        <v>0</v>
      </c>
      <c r="K66" s="19">
        <f t="shared" si="23"/>
        <v>0</v>
      </c>
      <c r="L66" s="19">
        <f t="shared" si="23"/>
        <v>0</v>
      </c>
      <c r="M66" s="21">
        <f>SUM(M60:M65)</f>
        <v>0</v>
      </c>
    </row>
    <row r="67" spans="3:13" ht="12.75">
      <c r="C67" s="14"/>
      <c r="D67" s="15"/>
      <c r="E67" s="16"/>
      <c r="F67" s="16"/>
      <c r="G67" s="16"/>
      <c r="H67" s="16"/>
      <c r="I67" s="16"/>
      <c r="J67" s="16"/>
      <c r="K67" s="16"/>
      <c r="L67" s="16"/>
      <c r="M67" s="16"/>
    </row>
    <row r="68" spans="1:13" ht="12.75">
      <c r="A68" s="2" t="s">
        <v>60</v>
      </c>
      <c r="C68" s="14"/>
      <c r="D68" s="15"/>
      <c r="E68" s="16"/>
      <c r="F68" s="16"/>
      <c r="G68" s="16"/>
      <c r="H68" s="16"/>
      <c r="I68" s="16"/>
      <c r="J68" s="16"/>
      <c r="K68" s="16"/>
      <c r="L68" s="16"/>
      <c r="M68" s="16"/>
    </row>
    <row r="69" spans="1:13" ht="12.75">
      <c r="A69" s="1" t="s">
        <v>61</v>
      </c>
      <c r="C69" s="14">
        <v>0</v>
      </c>
      <c r="D69" s="15">
        <v>0</v>
      </c>
      <c r="E69" s="16">
        <f aca="true" t="shared" si="24" ref="E69:L71">SUM(C69)*1.02</f>
        <v>0</v>
      </c>
      <c r="F69" s="16">
        <f t="shared" si="24"/>
        <v>0</v>
      </c>
      <c r="G69" s="16">
        <f t="shared" si="24"/>
        <v>0</v>
      </c>
      <c r="H69" s="16">
        <f t="shared" si="24"/>
        <v>0</v>
      </c>
      <c r="I69" s="16">
        <f t="shared" si="24"/>
        <v>0</v>
      </c>
      <c r="J69" s="16">
        <f t="shared" si="24"/>
        <v>0</v>
      </c>
      <c r="K69" s="16">
        <f t="shared" si="24"/>
        <v>0</v>
      </c>
      <c r="L69" s="16">
        <f t="shared" si="24"/>
        <v>0</v>
      </c>
      <c r="M69" s="16">
        <f>SUM(C69:L69)</f>
        <v>0</v>
      </c>
    </row>
    <row r="70" spans="1:13" ht="12.75">
      <c r="A70" s="1" t="s">
        <v>62</v>
      </c>
      <c r="C70" s="14">
        <v>0</v>
      </c>
      <c r="D70" s="15">
        <v>0</v>
      </c>
      <c r="E70" s="16">
        <f t="shared" si="24"/>
        <v>0</v>
      </c>
      <c r="F70" s="16">
        <f t="shared" si="24"/>
        <v>0</v>
      </c>
      <c r="G70" s="16">
        <f t="shared" si="24"/>
        <v>0</v>
      </c>
      <c r="H70" s="16">
        <f t="shared" si="24"/>
        <v>0</v>
      </c>
      <c r="I70" s="16">
        <f t="shared" si="24"/>
        <v>0</v>
      </c>
      <c r="J70" s="16">
        <f t="shared" si="24"/>
        <v>0</v>
      </c>
      <c r="K70" s="16">
        <f t="shared" si="24"/>
        <v>0</v>
      </c>
      <c r="L70" s="16">
        <f t="shared" si="24"/>
        <v>0</v>
      </c>
      <c r="M70" s="16">
        <f>SUM(C70:L70)</f>
        <v>0</v>
      </c>
    </row>
    <row r="71" spans="1:13" ht="12.75">
      <c r="A71" s="1" t="s">
        <v>63</v>
      </c>
      <c r="C71" s="14">
        <v>0</v>
      </c>
      <c r="D71" s="15">
        <v>0</v>
      </c>
      <c r="E71" s="16">
        <f t="shared" si="24"/>
        <v>0</v>
      </c>
      <c r="F71" s="16">
        <f t="shared" si="24"/>
        <v>0</v>
      </c>
      <c r="G71" s="16">
        <f t="shared" si="24"/>
        <v>0</v>
      </c>
      <c r="H71" s="16">
        <f t="shared" si="24"/>
        <v>0</v>
      </c>
      <c r="I71" s="16">
        <f t="shared" si="24"/>
        <v>0</v>
      </c>
      <c r="J71" s="16">
        <f t="shared" si="24"/>
        <v>0</v>
      </c>
      <c r="K71" s="16">
        <f t="shared" si="24"/>
        <v>0</v>
      </c>
      <c r="L71" s="16">
        <f t="shared" si="24"/>
        <v>0</v>
      </c>
      <c r="M71" s="16">
        <f>SUM(C71:L71)</f>
        <v>0</v>
      </c>
    </row>
    <row r="72" spans="1:13" ht="12.75">
      <c r="A72" s="53" t="s">
        <v>14</v>
      </c>
      <c r="C72" s="14">
        <v>0</v>
      </c>
      <c r="D72" s="15">
        <v>0</v>
      </c>
      <c r="E72" s="16">
        <f aca="true" t="shared" si="25" ref="E72:L72">SUM(C72)*1.02</f>
        <v>0</v>
      </c>
      <c r="F72" s="16">
        <f t="shared" si="25"/>
        <v>0</v>
      </c>
      <c r="G72" s="16">
        <f t="shared" si="25"/>
        <v>0</v>
      </c>
      <c r="H72" s="16">
        <f t="shared" si="25"/>
        <v>0</v>
      </c>
      <c r="I72" s="16">
        <f t="shared" si="25"/>
        <v>0</v>
      </c>
      <c r="J72" s="16">
        <f t="shared" si="25"/>
        <v>0</v>
      </c>
      <c r="K72" s="16">
        <f t="shared" si="25"/>
        <v>0</v>
      </c>
      <c r="L72" s="16">
        <f t="shared" si="25"/>
        <v>0</v>
      </c>
      <c r="M72" s="16">
        <f>SUM(C72:L72)</f>
        <v>0</v>
      </c>
    </row>
    <row r="73" spans="3:13" ht="12.75">
      <c r="C73" s="14"/>
      <c r="D73" s="15"/>
      <c r="E73" s="16"/>
      <c r="F73" s="16"/>
      <c r="G73" s="16"/>
      <c r="H73" s="16"/>
      <c r="I73" s="16"/>
      <c r="J73" s="16"/>
      <c r="K73" s="16"/>
      <c r="L73" s="16"/>
      <c r="M73" s="16"/>
    </row>
    <row r="74" spans="1:13" s="2" customFormat="1" ht="12.75">
      <c r="A74" s="18" t="s">
        <v>64</v>
      </c>
      <c r="C74" s="19">
        <f>SUM(C69:C73)</f>
        <v>0</v>
      </c>
      <c r="D74" s="19">
        <f aca="true" t="shared" si="26" ref="D74:L74">SUM(D69:D73)</f>
        <v>0</v>
      </c>
      <c r="E74" s="19">
        <f t="shared" si="26"/>
        <v>0</v>
      </c>
      <c r="F74" s="19">
        <f t="shared" si="26"/>
        <v>0</v>
      </c>
      <c r="G74" s="19">
        <f t="shared" si="26"/>
        <v>0</v>
      </c>
      <c r="H74" s="19">
        <f t="shared" si="26"/>
        <v>0</v>
      </c>
      <c r="I74" s="19">
        <f t="shared" si="26"/>
        <v>0</v>
      </c>
      <c r="J74" s="19">
        <f t="shared" si="26"/>
        <v>0</v>
      </c>
      <c r="K74" s="19">
        <f t="shared" si="26"/>
        <v>0</v>
      </c>
      <c r="L74" s="19">
        <f t="shared" si="26"/>
        <v>0</v>
      </c>
      <c r="M74" s="21">
        <f>SUM(M69:M73)</f>
        <v>0</v>
      </c>
    </row>
    <row r="75" spans="1:13" s="2" customFormat="1" ht="12.75">
      <c r="A75" s="18"/>
      <c r="C75" s="19"/>
      <c r="D75" s="20"/>
      <c r="E75" s="21"/>
      <c r="F75" s="21"/>
      <c r="G75" s="21"/>
      <c r="H75" s="21"/>
      <c r="I75" s="21"/>
      <c r="J75" s="21"/>
      <c r="K75" s="21"/>
      <c r="L75" s="21"/>
      <c r="M75" s="21"/>
    </row>
    <row r="76" spans="1:13" s="2" customFormat="1" ht="12.75">
      <c r="A76" s="41" t="s">
        <v>80</v>
      </c>
      <c r="C76" s="19"/>
      <c r="D76" s="20"/>
      <c r="E76" s="21"/>
      <c r="F76" s="21"/>
      <c r="G76" s="21"/>
      <c r="H76" s="21"/>
      <c r="I76" s="21"/>
      <c r="J76" s="21"/>
      <c r="K76" s="21"/>
      <c r="L76" s="21"/>
      <c r="M76" s="21"/>
    </row>
    <row r="77" spans="1:13" s="2" customFormat="1" ht="12.75">
      <c r="A77" s="1" t="s">
        <v>81</v>
      </c>
      <c r="C77" s="14">
        <v>0</v>
      </c>
      <c r="D77" s="15">
        <v>0</v>
      </c>
      <c r="E77" s="16">
        <f aca="true" t="shared" si="27" ref="E77:L79">SUM(C77)*1.02</f>
        <v>0</v>
      </c>
      <c r="F77" s="16">
        <f t="shared" si="27"/>
        <v>0</v>
      </c>
      <c r="G77" s="16">
        <f t="shared" si="27"/>
        <v>0</v>
      </c>
      <c r="H77" s="16">
        <f t="shared" si="27"/>
        <v>0</v>
      </c>
      <c r="I77" s="16">
        <f t="shared" si="27"/>
        <v>0</v>
      </c>
      <c r="J77" s="16">
        <f t="shared" si="27"/>
        <v>0</v>
      </c>
      <c r="K77" s="16">
        <f t="shared" si="27"/>
        <v>0</v>
      </c>
      <c r="L77" s="16">
        <f t="shared" si="27"/>
        <v>0</v>
      </c>
      <c r="M77" s="16">
        <f>SUM(C77:L77)</f>
        <v>0</v>
      </c>
    </row>
    <row r="78" spans="1:13" s="2" customFormat="1" ht="12.75">
      <c r="A78" s="1" t="s">
        <v>82</v>
      </c>
      <c r="C78" s="14">
        <v>0</v>
      </c>
      <c r="D78" s="15">
        <v>0</v>
      </c>
      <c r="E78" s="16">
        <f t="shared" si="27"/>
        <v>0</v>
      </c>
      <c r="F78" s="16">
        <f t="shared" si="27"/>
        <v>0</v>
      </c>
      <c r="G78" s="16">
        <f t="shared" si="27"/>
        <v>0</v>
      </c>
      <c r="H78" s="16">
        <f t="shared" si="27"/>
        <v>0</v>
      </c>
      <c r="I78" s="16">
        <f t="shared" si="27"/>
        <v>0</v>
      </c>
      <c r="J78" s="16">
        <f t="shared" si="27"/>
        <v>0</v>
      </c>
      <c r="K78" s="16">
        <f t="shared" si="27"/>
        <v>0</v>
      </c>
      <c r="L78" s="16">
        <f t="shared" si="27"/>
        <v>0</v>
      </c>
      <c r="M78" s="16">
        <f>SUM(C78:L78)</f>
        <v>0</v>
      </c>
    </row>
    <row r="79" spans="1:13" s="2" customFormat="1" ht="12.75">
      <c r="A79" s="1" t="s">
        <v>83</v>
      </c>
      <c r="C79" s="14">
        <v>0</v>
      </c>
      <c r="D79" s="15">
        <v>0</v>
      </c>
      <c r="E79" s="16">
        <f t="shared" si="27"/>
        <v>0</v>
      </c>
      <c r="F79" s="16">
        <f t="shared" si="27"/>
        <v>0</v>
      </c>
      <c r="G79" s="16">
        <f t="shared" si="27"/>
        <v>0</v>
      </c>
      <c r="H79" s="16">
        <f t="shared" si="27"/>
        <v>0</v>
      </c>
      <c r="I79" s="16">
        <f t="shared" si="27"/>
        <v>0</v>
      </c>
      <c r="J79" s="16">
        <f t="shared" si="27"/>
        <v>0</v>
      </c>
      <c r="K79" s="16">
        <f t="shared" si="27"/>
        <v>0</v>
      </c>
      <c r="L79" s="16">
        <f t="shared" si="27"/>
        <v>0</v>
      </c>
      <c r="M79" s="16">
        <f>SUM(C79:L79)</f>
        <v>0</v>
      </c>
    </row>
    <row r="80" spans="1:13" s="2" customFormat="1" ht="12.75">
      <c r="A80" s="1"/>
      <c r="C80" s="19"/>
      <c r="D80" s="20"/>
      <c r="E80" s="21"/>
      <c r="F80" s="21"/>
      <c r="G80" s="21"/>
      <c r="H80" s="21"/>
      <c r="I80" s="21"/>
      <c r="J80" s="21"/>
      <c r="K80" s="21"/>
      <c r="L80" s="21"/>
      <c r="M80" s="21"/>
    </row>
    <row r="81" spans="1:13" s="2" customFormat="1" ht="12.75">
      <c r="A81" s="18" t="s">
        <v>84</v>
      </c>
      <c r="C81" s="19">
        <f>SUM(C77:C80)</f>
        <v>0</v>
      </c>
      <c r="D81" s="19">
        <f aca="true" t="shared" si="28" ref="D81:L81">SUM(D77:D80)</f>
        <v>0</v>
      </c>
      <c r="E81" s="19">
        <f t="shared" si="28"/>
        <v>0</v>
      </c>
      <c r="F81" s="19">
        <f t="shared" si="28"/>
        <v>0</v>
      </c>
      <c r="G81" s="19">
        <f t="shared" si="28"/>
        <v>0</v>
      </c>
      <c r="H81" s="19">
        <f t="shared" si="28"/>
        <v>0</v>
      </c>
      <c r="I81" s="19">
        <f t="shared" si="28"/>
        <v>0</v>
      </c>
      <c r="J81" s="19">
        <f t="shared" si="28"/>
        <v>0</v>
      </c>
      <c r="K81" s="19">
        <f t="shared" si="28"/>
        <v>0</v>
      </c>
      <c r="L81" s="19">
        <f t="shared" si="28"/>
        <v>0</v>
      </c>
      <c r="M81" s="21">
        <f>SUM(M77:M80)</f>
        <v>0</v>
      </c>
    </row>
    <row r="82" spans="3:13" ht="12.75">
      <c r="C82" s="14"/>
      <c r="D82" s="15"/>
      <c r="E82" s="16"/>
      <c r="F82" s="16"/>
      <c r="G82" s="16"/>
      <c r="H82" s="16"/>
      <c r="I82" s="16"/>
      <c r="J82" s="16"/>
      <c r="K82" s="16"/>
      <c r="L82" s="16"/>
      <c r="M82" s="16"/>
    </row>
    <row r="83" spans="1:13" ht="12.75">
      <c r="A83" s="2" t="s">
        <v>85</v>
      </c>
      <c r="C83" s="14"/>
      <c r="D83" s="15"/>
      <c r="E83" s="16"/>
      <c r="F83" s="16"/>
      <c r="G83" s="16"/>
      <c r="H83" s="16"/>
      <c r="I83" s="16"/>
      <c r="J83" s="16"/>
      <c r="K83" s="16"/>
      <c r="L83" s="16"/>
      <c r="M83" s="16"/>
    </row>
    <row r="84" spans="1:13" ht="12.75">
      <c r="A84" s="1" t="s">
        <v>65</v>
      </c>
      <c r="C84" s="14">
        <v>0</v>
      </c>
      <c r="D84" s="15">
        <v>0</v>
      </c>
      <c r="E84" s="16">
        <v>0</v>
      </c>
      <c r="F84" s="16">
        <v>0</v>
      </c>
      <c r="G84" s="16">
        <v>0</v>
      </c>
      <c r="H84" s="16">
        <v>0</v>
      </c>
      <c r="I84" s="16">
        <v>0</v>
      </c>
      <c r="J84" s="16">
        <v>0</v>
      </c>
      <c r="K84" s="16">
        <v>0</v>
      </c>
      <c r="L84" s="16">
        <v>0</v>
      </c>
      <c r="M84" s="16">
        <f>SUM(C84:L84)</f>
        <v>0</v>
      </c>
    </row>
    <row r="85" spans="1:13" ht="12.75">
      <c r="A85" s="1" t="s">
        <v>91</v>
      </c>
      <c r="C85" s="14">
        <v>0</v>
      </c>
      <c r="D85" s="15">
        <v>0</v>
      </c>
      <c r="E85" s="16">
        <v>0</v>
      </c>
      <c r="F85" s="16">
        <v>0</v>
      </c>
      <c r="G85" s="16">
        <v>0</v>
      </c>
      <c r="H85" s="16">
        <v>0</v>
      </c>
      <c r="I85" s="16">
        <v>0</v>
      </c>
      <c r="J85" s="16">
        <v>0</v>
      </c>
      <c r="K85" s="16">
        <v>0</v>
      </c>
      <c r="L85" s="16">
        <v>0</v>
      </c>
      <c r="M85" s="16">
        <f>SUM(C85:L85)</f>
        <v>0</v>
      </c>
    </row>
    <row r="86" spans="3:13" ht="12.75">
      <c r="C86" s="14"/>
      <c r="D86" s="15"/>
      <c r="E86" s="16"/>
      <c r="F86" s="16"/>
      <c r="G86" s="16"/>
      <c r="H86" s="16"/>
      <c r="I86" s="16"/>
      <c r="J86" s="16"/>
      <c r="K86" s="16"/>
      <c r="L86" s="16"/>
      <c r="M86" s="16"/>
    </row>
    <row r="87" spans="1:13" s="2" customFormat="1" ht="12.75">
      <c r="A87" s="18" t="s">
        <v>66</v>
      </c>
      <c r="C87" s="19">
        <f aca="true" t="shared" si="29" ref="C87:M87">SUM(C84:C86)</f>
        <v>0</v>
      </c>
      <c r="D87" s="19">
        <f t="shared" si="29"/>
        <v>0</v>
      </c>
      <c r="E87" s="19">
        <f t="shared" si="29"/>
        <v>0</v>
      </c>
      <c r="F87" s="19">
        <f t="shared" si="29"/>
        <v>0</v>
      </c>
      <c r="G87" s="19">
        <f t="shared" si="29"/>
        <v>0</v>
      </c>
      <c r="H87" s="19">
        <f t="shared" si="29"/>
        <v>0</v>
      </c>
      <c r="I87" s="19">
        <f t="shared" si="29"/>
        <v>0</v>
      </c>
      <c r="J87" s="19">
        <f t="shared" si="29"/>
        <v>0</v>
      </c>
      <c r="K87" s="19">
        <f t="shared" si="29"/>
        <v>0</v>
      </c>
      <c r="L87" s="19">
        <f t="shared" si="29"/>
        <v>0</v>
      </c>
      <c r="M87" s="21">
        <f t="shared" si="29"/>
        <v>0</v>
      </c>
    </row>
    <row r="88" spans="3:13" ht="12.75">
      <c r="C88" s="14"/>
      <c r="D88" s="15"/>
      <c r="E88" s="16"/>
      <c r="F88" s="16"/>
      <c r="G88" s="16"/>
      <c r="H88" s="16"/>
      <c r="I88" s="16"/>
      <c r="J88" s="16"/>
      <c r="K88" s="16"/>
      <c r="L88" s="16"/>
      <c r="M88" s="16"/>
    </row>
    <row r="89" spans="1:13" ht="12.75">
      <c r="A89" s="2" t="s">
        <v>86</v>
      </c>
      <c r="C89" s="14"/>
      <c r="D89" s="15"/>
      <c r="E89" s="16"/>
      <c r="F89" s="16"/>
      <c r="G89" s="16"/>
      <c r="H89" s="16"/>
      <c r="I89" s="16"/>
      <c r="J89" s="16"/>
      <c r="K89" s="16"/>
      <c r="L89" s="16"/>
      <c r="M89" s="16"/>
    </row>
    <row r="90" spans="1:13" ht="12.75">
      <c r="A90" s="1" t="s">
        <v>90</v>
      </c>
      <c r="C90" s="14"/>
      <c r="D90" s="15"/>
      <c r="E90" s="16"/>
      <c r="F90" s="16"/>
      <c r="G90" s="16"/>
      <c r="H90" s="16"/>
      <c r="I90" s="16"/>
      <c r="J90" s="16"/>
      <c r="K90" s="16"/>
      <c r="L90" s="16"/>
      <c r="M90" s="16"/>
    </row>
    <row r="91" spans="1:13" ht="12.75">
      <c r="A91" s="53" t="s">
        <v>22</v>
      </c>
      <c r="B91" s="32"/>
      <c r="C91" s="14">
        <f>SUM(12*1100.25*0)</f>
        <v>0</v>
      </c>
      <c r="D91" s="15">
        <f>SUM(12*1100.25*0)</f>
        <v>0</v>
      </c>
      <c r="E91" s="16">
        <f>SUM(C91)*1.1</f>
        <v>0</v>
      </c>
      <c r="F91" s="16">
        <f>SUM(D91)*1.1</f>
        <v>0</v>
      </c>
      <c r="G91" s="16">
        <f aca="true" t="shared" si="30" ref="G91:L92">SUM(E91)*1.1</f>
        <v>0</v>
      </c>
      <c r="H91" s="16">
        <f t="shared" si="30"/>
        <v>0</v>
      </c>
      <c r="I91" s="16">
        <f t="shared" si="30"/>
        <v>0</v>
      </c>
      <c r="J91" s="16">
        <f t="shared" si="30"/>
        <v>0</v>
      </c>
      <c r="K91" s="16">
        <f t="shared" si="30"/>
        <v>0</v>
      </c>
      <c r="L91" s="16">
        <f t="shared" si="30"/>
        <v>0</v>
      </c>
      <c r="M91" s="16">
        <f>SUM(C91:L91)</f>
        <v>0</v>
      </c>
    </row>
    <row r="92" spans="1:13" ht="12.75">
      <c r="A92" s="53" t="s">
        <v>21</v>
      </c>
      <c r="C92" s="14">
        <f>SUM(12*461*0)</f>
        <v>0</v>
      </c>
      <c r="D92" s="15">
        <f>SUM(12*461*0)</f>
        <v>0</v>
      </c>
      <c r="E92" s="16">
        <f>SUM(C92)*1.1</f>
        <v>0</v>
      </c>
      <c r="F92" s="16">
        <f>SUM(D92)*1.1</f>
        <v>0</v>
      </c>
      <c r="G92" s="16">
        <f t="shared" si="30"/>
        <v>0</v>
      </c>
      <c r="H92" s="16">
        <f t="shared" si="30"/>
        <v>0</v>
      </c>
      <c r="I92" s="16">
        <f t="shared" si="30"/>
        <v>0</v>
      </c>
      <c r="J92" s="16">
        <f t="shared" si="30"/>
        <v>0</v>
      </c>
      <c r="K92" s="16">
        <f t="shared" si="30"/>
        <v>0</v>
      </c>
      <c r="L92" s="16">
        <f t="shared" si="30"/>
        <v>0</v>
      </c>
      <c r="M92" s="16">
        <f>SUM(C92:L92)</f>
        <v>0</v>
      </c>
    </row>
    <row r="93" spans="1:13" ht="12.75">
      <c r="A93" s="53" t="s">
        <v>4</v>
      </c>
      <c r="B93" s="17" t="s">
        <v>43</v>
      </c>
      <c r="C93" s="14"/>
      <c r="D93" s="14"/>
      <c r="E93" s="15"/>
      <c r="F93" s="15"/>
      <c r="G93" s="15"/>
      <c r="H93" s="15"/>
      <c r="I93" s="15"/>
      <c r="J93" s="15"/>
      <c r="K93" s="15"/>
      <c r="L93" s="50"/>
      <c r="M93" s="16"/>
    </row>
    <row r="94" spans="1:13" s="58" customFormat="1" ht="12.75">
      <c r="A94" s="57" t="s">
        <v>23</v>
      </c>
      <c r="B94" s="58">
        <v>0</v>
      </c>
      <c r="C94" s="59">
        <f>1600*B94</f>
        <v>0</v>
      </c>
      <c r="D94" s="59">
        <f>1600*0</f>
        <v>0</v>
      </c>
      <c r="E94" s="59">
        <f>1600*B94</f>
        <v>0</v>
      </c>
      <c r="F94" s="59">
        <f>1600*0</f>
        <v>0</v>
      </c>
      <c r="G94" s="59">
        <f aca="true" t="shared" si="31" ref="G94:L94">1600*0</f>
        <v>0</v>
      </c>
      <c r="H94" s="59">
        <f t="shared" si="31"/>
        <v>0</v>
      </c>
      <c r="I94" s="59">
        <f t="shared" si="31"/>
        <v>0</v>
      </c>
      <c r="J94" s="59">
        <f t="shared" si="31"/>
        <v>0</v>
      </c>
      <c r="K94" s="59">
        <f t="shared" si="31"/>
        <v>0</v>
      </c>
      <c r="L94" s="59">
        <f t="shared" si="31"/>
        <v>0</v>
      </c>
      <c r="M94" s="60">
        <f>SUM(C94:L94)</f>
        <v>0</v>
      </c>
    </row>
    <row r="95" spans="1:13" ht="12.75">
      <c r="A95" s="53" t="s">
        <v>5</v>
      </c>
      <c r="C95" s="14"/>
      <c r="D95" s="15"/>
      <c r="E95" s="16"/>
      <c r="F95" s="16"/>
      <c r="G95" s="16"/>
      <c r="H95" s="16"/>
      <c r="I95" s="16"/>
      <c r="J95" s="16"/>
      <c r="K95" s="16"/>
      <c r="L95" s="16"/>
      <c r="M95" s="16"/>
    </row>
    <row r="96" spans="1:13" ht="12.75">
      <c r="A96" s="1" t="s">
        <v>67</v>
      </c>
      <c r="C96" s="14">
        <v>0</v>
      </c>
      <c r="D96" s="15">
        <v>0</v>
      </c>
      <c r="E96" s="16">
        <v>0</v>
      </c>
      <c r="F96" s="16">
        <v>0</v>
      </c>
      <c r="G96" s="16">
        <v>0</v>
      </c>
      <c r="H96" s="16">
        <v>0</v>
      </c>
      <c r="I96" s="16">
        <v>0</v>
      </c>
      <c r="J96" s="16">
        <v>0</v>
      </c>
      <c r="K96" s="16">
        <v>0</v>
      </c>
      <c r="L96" s="16">
        <v>0</v>
      </c>
      <c r="M96" s="16">
        <f>SUM(C96:L96)</f>
        <v>0</v>
      </c>
    </row>
    <row r="97" spans="1:13" ht="12.75">
      <c r="A97" s="53" t="s">
        <v>12</v>
      </c>
      <c r="C97" s="14">
        <v>0</v>
      </c>
      <c r="D97" s="15">
        <v>0</v>
      </c>
      <c r="E97" s="16">
        <v>0</v>
      </c>
      <c r="F97" s="16">
        <v>0</v>
      </c>
      <c r="G97" s="16">
        <v>0</v>
      </c>
      <c r="H97" s="16">
        <v>0</v>
      </c>
      <c r="I97" s="16">
        <v>0</v>
      </c>
      <c r="J97" s="16">
        <v>0</v>
      </c>
      <c r="K97" s="16">
        <v>0</v>
      </c>
      <c r="L97" s="16">
        <v>0</v>
      </c>
      <c r="M97" s="16">
        <f>SUM(C97:L97)</f>
        <v>0</v>
      </c>
    </row>
    <row r="98" spans="3:13" ht="12.75">
      <c r="C98" s="14"/>
      <c r="D98" s="15"/>
      <c r="E98" s="16"/>
      <c r="F98" s="16"/>
      <c r="G98" s="16"/>
      <c r="H98" s="16"/>
      <c r="I98" s="16"/>
      <c r="J98" s="16"/>
      <c r="K98" s="16"/>
      <c r="L98" s="16"/>
      <c r="M98" s="16"/>
    </row>
    <row r="99" spans="1:13" s="2" customFormat="1" ht="12.75">
      <c r="A99" s="18" t="s">
        <v>68</v>
      </c>
      <c r="C99" s="19">
        <f>SUM(C90:C98)</f>
        <v>0</v>
      </c>
      <c r="D99" s="19">
        <f aca="true" t="shared" si="32" ref="D99:L99">SUM(D90:D98)</f>
        <v>0</v>
      </c>
      <c r="E99" s="19">
        <f t="shared" si="32"/>
        <v>0</v>
      </c>
      <c r="F99" s="19">
        <f t="shared" si="32"/>
        <v>0</v>
      </c>
      <c r="G99" s="19">
        <f t="shared" si="32"/>
        <v>0</v>
      </c>
      <c r="H99" s="19">
        <f t="shared" si="32"/>
        <v>0</v>
      </c>
      <c r="I99" s="19">
        <f t="shared" si="32"/>
        <v>0</v>
      </c>
      <c r="J99" s="19">
        <f t="shared" si="32"/>
        <v>0</v>
      </c>
      <c r="K99" s="19">
        <f t="shared" si="32"/>
        <v>0</v>
      </c>
      <c r="L99" s="19">
        <f t="shared" si="32"/>
        <v>0</v>
      </c>
      <c r="M99" s="21">
        <f>SUM(M90:M98)</f>
        <v>0</v>
      </c>
    </row>
    <row r="100" spans="3:13" ht="12">
      <c r="C100" s="14"/>
      <c r="D100" s="15"/>
      <c r="E100" s="16"/>
      <c r="F100" s="16"/>
      <c r="G100" s="16"/>
      <c r="H100" s="16"/>
      <c r="I100" s="16"/>
      <c r="J100" s="16"/>
      <c r="K100" s="16"/>
      <c r="L100" s="16"/>
      <c r="M100" s="16"/>
    </row>
    <row r="101" spans="3:13" ht="12">
      <c r="C101" s="22"/>
      <c r="D101" s="23"/>
      <c r="E101" s="24"/>
      <c r="F101" s="24"/>
      <c r="G101" s="24"/>
      <c r="H101" s="24"/>
      <c r="I101" s="24"/>
      <c r="J101" s="24"/>
      <c r="K101" s="24"/>
      <c r="L101" s="24"/>
      <c r="M101" s="24"/>
    </row>
    <row r="102" spans="1:13" s="2" customFormat="1" ht="12">
      <c r="A102" s="18" t="s">
        <v>69</v>
      </c>
      <c r="C102" s="19">
        <f aca="true" t="shared" si="33" ref="C102:M102">SUM(C43+C51+C57+C66+C74+C81+C87+C99)</f>
        <v>0</v>
      </c>
      <c r="D102" s="19">
        <f t="shared" si="33"/>
        <v>0</v>
      </c>
      <c r="E102" s="19">
        <f t="shared" si="33"/>
        <v>0</v>
      </c>
      <c r="F102" s="19">
        <f t="shared" si="33"/>
        <v>0</v>
      </c>
      <c r="G102" s="19">
        <f t="shared" si="33"/>
        <v>0</v>
      </c>
      <c r="H102" s="19">
        <f t="shared" si="33"/>
        <v>0</v>
      </c>
      <c r="I102" s="19">
        <f t="shared" si="33"/>
        <v>0</v>
      </c>
      <c r="J102" s="19">
        <f t="shared" si="33"/>
        <v>0</v>
      </c>
      <c r="K102" s="19">
        <f t="shared" si="33"/>
        <v>0</v>
      </c>
      <c r="L102" s="19">
        <f t="shared" si="33"/>
        <v>0</v>
      </c>
      <c r="M102" s="21">
        <f t="shared" si="33"/>
        <v>0</v>
      </c>
    </row>
    <row r="103" spans="3:13" ht="12">
      <c r="C103" s="14"/>
      <c r="D103" s="15"/>
      <c r="E103" s="16"/>
      <c r="F103" s="16"/>
      <c r="G103" s="16"/>
      <c r="H103" s="16"/>
      <c r="I103" s="16"/>
      <c r="J103" s="16"/>
      <c r="K103" s="16"/>
      <c r="L103" s="16"/>
      <c r="M103" s="16"/>
    </row>
    <row r="104" spans="1:13" ht="12">
      <c r="A104" s="2" t="s">
        <v>0</v>
      </c>
      <c r="C104" s="14"/>
      <c r="D104" s="15"/>
      <c r="E104" s="16"/>
      <c r="F104" s="16"/>
      <c r="G104" s="16"/>
      <c r="H104" s="16"/>
      <c r="I104" s="16"/>
      <c r="J104" s="16"/>
      <c r="K104" s="16"/>
      <c r="L104" s="16"/>
      <c r="M104" s="16"/>
    </row>
    <row r="105" spans="1:13" ht="12">
      <c r="A105" s="47" t="s">
        <v>114</v>
      </c>
      <c r="B105" s="17" t="s">
        <v>103</v>
      </c>
      <c r="C105" s="14"/>
      <c r="D105" s="14"/>
      <c r="E105" s="15"/>
      <c r="F105" s="15"/>
      <c r="G105" s="15"/>
      <c r="H105" s="15"/>
      <c r="I105" s="15"/>
      <c r="J105" s="15"/>
      <c r="K105" s="15"/>
      <c r="L105" s="15"/>
      <c r="M105" s="16"/>
    </row>
    <row r="106" spans="1:13" ht="12.75" thickBot="1">
      <c r="A106" s="47" t="s">
        <v>114</v>
      </c>
      <c r="B106" s="48">
        <v>0.4725</v>
      </c>
      <c r="C106" s="25">
        <f>SUM(B106*(C102-C96-C92-C91-C87-C94+(25000*0)))</f>
        <v>0</v>
      </c>
      <c r="D106" s="25">
        <f>SUM(B106*(D102-D96-D92-D91-D87-D94))</f>
        <v>0</v>
      </c>
      <c r="E106" s="25">
        <f>SUM(B106*(E102-E96-E92-E91-E87-E94+(25000*0)))</f>
        <v>0</v>
      </c>
      <c r="F106" s="25">
        <f>SUM(B106*(F102-F96-F92-F91-F87))</f>
        <v>0</v>
      </c>
      <c r="G106" s="25">
        <f>SUM(B106*(G102-G96-G92-G91-G87-G94+(25000*0)))</f>
        <v>0</v>
      </c>
      <c r="H106" s="25">
        <f>SUM(B106*(H102-H96-H92-H91-H87))</f>
        <v>0</v>
      </c>
      <c r="I106" s="25">
        <f>SUM(B106*(I102-I96-I92-I91-I87-I94+(25000*0)))</f>
        <v>0</v>
      </c>
      <c r="J106" s="25">
        <f>SUM(B106*(J102-J96-J92-J91-J87))</f>
        <v>0</v>
      </c>
      <c r="K106" s="25">
        <f>SUM(B106*(K102-K96-K92-K91-K87-K94+(25000*0)))</f>
        <v>0</v>
      </c>
      <c r="L106" s="25">
        <f>SUM(B106*(L102-L96-L92-L91-L87))</f>
        <v>0</v>
      </c>
      <c r="M106" s="26">
        <f>SUM(C106:L106)</f>
        <v>0</v>
      </c>
    </row>
    <row r="107" spans="3:13" ht="13.5" thickBot="1" thickTop="1">
      <c r="C107" s="14"/>
      <c r="D107" s="15"/>
      <c r="E107" s="16"/>
      <c r="F107" s="16"/>
      <c r="G107" s="16"/>
      <c r="H107" s="16"/>
      <c r="I107" s="16"/>
      <c r="J107" s="16"/>
      <c r="K107" s="16"/>
      <c r="L107" s="16"/>
      <c r="M107" s="16"/>
    </row>
    <row r="108" spans="1:13" s="2" customFormat="1" ht="12.75" thickBot="1">
      <c r="A108" s="18" t="s">
        <v>70</v>
      </c>
      <c r="C108" s="62">
        <f aca="true" t="shared" si="34" ref="C108:M108">SUM(C102+C106)</f>
        <v>0</v>
      </c>
      <c r="D108" s="63">
        <f t="shared" si="34"/>
        <v>0</v>
      </c>
      <c r="E108" s="63">
        <f t="shared" si="34"/>
        <v>0</v>
      </c>
      <c r="F108" s="63">
        <f t="shared" si="34"/>
        <v>0</v>
      </c>
      <c r="G108" s="63">
        <f t="shared" si="34"/>
        <v>0</v>
      </c>
      <c r="H108" s="63">
        <f t="shared" si="34"/>
        <v>0</v>
      </c>
      <c r="I108" s="63">
        <f t="shared" si="34"/>
        <v>0</v>
      </c>
      <c r="J108" s="63">
        <f t="shared" si="34"/>
        <v>0</v>
      </c>
      <c r="K108" s="63">
        <f t="shared" si="34"/>
        <v>0</v>
      </c>
      <c r="L108" s="63">
        <f t="shared" si="34"/>
        <v>0</v>
      </c>
      <c r="M108" s="62">
        <f t="shared" si="34"/>
        <v>0</v>
      </c>
    </row>
    <row r="109" spans="1:13" s="2" customFormat="1" ht="12">
      <c r="A109" s="18"/>
      <c r="C109" s="49"/>
      <c r="D109" s="49"/>
      <c r="E109" s="49"/>
      <c r="F109" s="49"/>
      <c r="G109" s="49"/>
      <c r="H109" s="49"/>
      <c r="I109" s="49"/>
      <c r="J109" s="49"/>
      <c r="K109" s="49"/>
      <c r="L109" s="49"/>
      <c r="M109" s="49"/>
    </row>
    <row r="110" spans="3:13" ht="12">
      <c r="C110" s="61" t="s">
        <v>104</v>
      </c>
      <c r="D110" s="61"/>
      <c r="E110" s="61" t="s">
        <v>105</v>
      </c>
      <c r="F110" s="61"/>
      <c r="G110" s="61" t="s">
        <v>106</v>
      </c>
      <c r="H110" s="61"/>
      <c r="I110" s="61" t="s">
        <v>107</v>
      </c>
      <c r="J110" s="61"/>
      <c r="K110" s="61" t="s">
        <v>108</v>
      </c>
      <c r="L110" s="61"/>
      <c r="M110" s="61" t="s">
        <v>109</v>
      </c>
    </row>
    <row r="111" spans="1:13" ht="12">
      <c r="A111" s="2" t="s">
        <v>13</v>
      </c>
      <c r="C111" s="50">
        <f>SUM(C102-SUM(C96+C92+C91+C94+C87)+25000*0)</f>
        <v>0</v>
      </c>
      <c r="D111" s="50"/>
      <c r="E111" s="50">
        <f>SUM(E102-SUM(E96+E92+E91+E94+E87)+25000*0)</f>
        <v>0</v>
      </c>
      <c r="F111" s="50"/>
      <c r="G111" s="50">
        <f>SUM(G102-SUM(G96+G92+G91+G94+G87)+25000*0)</f>
        <v>0</v>
      </c>
      <c r="H111" s="50"/>
      <c r="I111" s="50">
        <f>SUM(I102-SUM(I96+I92+I91+I94+I87)+25000*0)</f>
        <v>0</v>
      </c>
      <c r="J111" s="50"/>
      <c r="K111" s="50">
        <f>SUM(K102-SUM(K96+K92+K91+K94+K87)+25000*0)</f>
        <v>0</v>
      </c>
      <c r="L111" s="50"/>
      <c r="M111" s="50">
        <f>SUM(C111+E111+G111+I111+K111)</f>
        <v>0</v>
      </c>
    </row>
    <row r="112" ht="12.75" thickBot="1"/>
    <row r="113" spans="1:4" ht="12.75" thickTop="1">
      <c r="A113" s="75" t="s">
        <v>92</v>
      </c>
      <c r="B113" s="76"/>
      <c r="C113" s="77"/>
      <c r="D113" s="44"/>
    </row>
    <row r="114" spans="1:11" ht="12">
      <c r="A114" s="43" t="s">
        <v>87</v>
      </c>
      <c r="B114" s="69" t="s">
        <v>89</v>
      </c>
      <c r="C114" s="70"/>
      <c r="F114"/>
      <c r="G114"/>
      <c r="H114"/>
      <c r="I114"/>
      <c r="J114"/>
      <c r="K114"/>
    </row>
    <row r="115" spans="1:11" ht="12">
      <c r="A115" s="52" t="s">
        <v>34</v>
      </c>
      <c r="B115" s="71">
        <f>SUM(0)</f>
        <v>0</v>
      </c>
      <c r="C115" s="72"/>
      <c r="F115"/>
      <c r="G115"/>
      <c r="H115"/>
      <c r="I115"/>
      <c r="J115"/>
      <c r="K115"/>
    </row>
    <row r="116" spans="1:11" ht="12">
      <c r="A116" s="52" t="s">
        <v>8</v>
      </c>
      <c r="B116" s="71">
        <f>SUM(C87+E87+G87+I87+K87)</f>
        <v>0</v>
      </c>
      <c r="C116" s="72"/>
      <c r="F116"/>
      <c r="G116"/>
      <c r="H116"/>
      <c r="I116"/>
      <c r="J116"/>
      <c r="K116"/>
    </row>
    <row r="117" spans="1:11" ht="12">
      <c r="A117" s="42" t="s">
        <v>88</v>
      </c>
      <c r="B117" s="71">
        <f>SUM(C91+C92+E91+E92+G91+G92+I91+I92+K91+K92)</f>
        <v>0</v>
      </c>
      <c r="C117" s="72"/>
      <c r="F117"/>
      <c r="G117" s="54"/>
      <c r="H117"/>
      <c r="I117"/>
      <c r="J117"/>
      <c r="K117"/>
    </row>
    <row r="118" spans="1:11" ht="12">
      <c r="A118" s="52" t="s">
        <v>3</v>
      </c>
      <c r="B118" s="71">
        <f>C94+E94+G94+I94+K94</f>
        <v>0</v>
      </c>
      <c r="C118" s="72"/>
      <c r="F118"/>
      <c r="G118"/>
      <c r="H118"/>
      <c r="I118"/>
      <c r="J118"/>
      <c r="K118"/>
    </row>
    <row r="119" spans="1:7" ht="12">
      <c r="A119" s="56" t="s">
        <v>6</v>
      </c>
      <c r="B119" s="65">
        <f>SUM(C96+E96+G96+I96+K96)-25000*0</f>
        <v>0</v>
      </c>
      <c r="C119" s="66"/>
      <c r="G119" s="55"/>
    </row>
    <row r="120" spans="1:3" ht="12.75" thickBot="1">
      <c r="A120" s="45" t="s">
        <v>38</v>
      </c>
      <c r="B120" s="67">
        <f>SUM(B115:C119)</f>
        <v>0</v>
      </c>
      <c r="C120" s="68"/>
    </row>
    <row r="121" ht="12.75" thickTop="1"/>
    <row r="122" spans="1:2" ht="12">
      <c r="A122" s="2" t="s">
        <v>75</v>
      </c>
      <c r="B122" s="27" t="e">
        <f>(D108+F108+H108+J108+L108)/M108</f>
        <v>#DIV/0!</v>
      </c>
    </row>
    <row r="123" spans="1:7" s="2" customFormat="1" ht="12.75" thickBot="1">
      <c r="A123" s="1"/>
      <c r="B123" s="1"/>
      <c r="C123" s="1"/>
      <c r="D123" s="1"/>
      <c r="E123" s="1"/>
      <c r="F123" s="1"/>
      <c r="G123" s="1"/>
    </row>
    <row r="124" spans="1:13" ht="12.75" thickTop="1">
      <c r="A124" s="28" t="s">
        <v>71</v>
      </c>
      <c r="B124" s="29"/>
      <c r="C124" s="29"/>
      <c r="D124" s="29"/>
      <c r="E124" s="29"/>
      <c r="F124" s="29"/>
      <c r="G124" s="29"/>
      <c r="H124" s="29"/>
      <c r="I124" s="29"/>
      <c r="J124" s="29"/>
      <c r="K124" s="29"/>
      <c r="L124" s="29"/>
      <c r="M124" s="30">
        <f>SUM(C102+E102+G102+I102+K102)</f>
        <v>0</v>
      </c>
    </row>
    <row r="125" spans="1:13" ht="12">
      <c r="A125" s="31" t="s">
        <v>93</v>
      </c>
      <c r="B125" s="32"/>
      <c r="C125" s="32"/>
      <c r="D125" s="32"/>
      <c r="E125" s="32"/>
      <c r="F125" s="32"/>
      <c r="M125" s="33">
        <f>SUM(C106+E106+G106+I106+K106)</f>
        <v>0</v>
      </c>
    </row>
    <row r="126" spans="1:13" ht="12">
      <c r="A126" s="31" t="s">
        <v>72</v>
      </c>
      <c r="B126" s="34"/>
      <c r="C126" s="34"/>
      <c r="D126" s="34"/>
      <c r="E126" s="34"/>
      <c r="F126" s="34"/>
      <c r="M126" s="35">
        <f>SUM(M124:M125)</f>
        <v>0</v>
      </c>
    </row>
    <row r="127" spans="1:13" ht="12">
      <c r="A127" s="31" t="s">
        <v>112</v>
      </c>
      <c r="B127" s="32"/>
      <c r="C127" s="32"/>
      <c r="D127" s="32"/>
      <c r="E127" s="32"/>
      <c r="F127" s="32"/>
      <c r="M127" s="33">
        <f>SUM(D108+F108+H108+J108+L108)</f>
        <v>0</v>
      </c>
    </row>
    <row r="128" spans="1:13" ht="12.75" thickBot="1">
      <c r="A128" s="36" t="s">
        <v>73</v>
      </c>
      <c r="B128" s="37"/>
      <c r="C128" s="37"/>
      <c r="D128" s="37"/>
      <c r="E128" s="37"/>
      <c r="F128" s="37"/>
      <c r="G128" s="37"/>
      <c r="H128" s="37"/>
      <c r="I128" s="37"/>
      <c r="J128" s="37"/>
      <c r="K128" s="37"/>
      <c r="L128" s="37"/>
      <c r="M128" s="38">
        <f>SUM(M126:M127)</f>
        <v>0</v>
      </c>
    </row>
    <row r="129" ht="12.75" thickTop="1"/>
    <row r="130" ht="12">
      <c r="A130" s="64" t="s">
        <v>16</v>
      </c>
    </row>
    <row r="131" ht="12">
      <c r="A131" s="53"/>
    </row>
    <row r="133" ht="12">
      <c r="A133" s="1" t="s">
        <v>1</v>
      </c>
    </row>
    <row r="134" ht="12">
      <c r="A134" s="1" t="s">
        <v>2</v>
      </c>
    </row>
    <row r="135" ht="12">
      <c r="A135" s="1" t="s">
        <v>7</v>
      </c>
    </row>
    <row r="138" ht="12">
      <c r="A138" s="2" t="s">
        <v>74</v>
      </c>
    </row>
    <row r="140" ht="12.75" thickBot="1">
      <c r="A140" s="51"/>
    </row>
    <row r="141" ht="12">
      <c r="A141" s="39">
        <f ca="1">NOW()</f>
        <v>41443.98554398148</v>
      </c>
    </row>
    <row r="142" ht="12">
      <c r="A142" s="40"/>
    </row>
  </sheetData>
  <sheetProtection/>
  <mergeCells count="10">
    <mergeCell ref="B119:C119"/>
    <mergeCell ref="B120:C120"/>
    <mergeCell ref="B114:C114"/>
    <mergeCell ref="B115:C115"/>
    <mergeCell ref="B116:C116"/>
    <mergeCell ref="C1:M1"/>
    <mergeCell ref="C2:M2"/>
    <mergeCell ref="A113:C113"/>
    <mergeCell ref="B117:C117"/>
    <mergeCell ref="B118:C118"/>
  </mergeCells>
  <dataValidations count="2">
    <dataValidation errorStyle="warning" type="list" allowBlank="1" showInputMessage="1" showErrorMessage="1" promptTitle="F&amp;A Rate TYPE" prompt="Select F&amp;A RateType" sqref="A105">
      <formula1>Activity</formula1>
    </dataValidation>
    <dataValidation errorStyle="information" type="list" allowBlank="1" showInputMessage="1" showErrorMessage="1" promptTitle="Rate Percentage" prompt="Select F&amp;A Rate Percentage" sqref="A106">
      <formula1>Rate</formula1>
    </dataValidation>
  </dataValidations>
  <printOptions horizontalCentered="1"/>
  <pageMargins left="0.5" right="0.5" top="0.5" bottom="0.25" header="0.5" footer="0.5"/>
  <pageSetup fitToHeight="2" horizontalDpi="300" verticalDpi="300" orientation="portrait" scale="42"/>
  <headerFooter alignWithMargins="0">
    <oddHeader>&amp;L&amp;"Arial,Bold"George Mason University
4400 University Drive, MS 4C6
Fairfax, VA  22030</oddHeader>
    <oddFooter>&amp;L&amp;8revised: August 27, 2010&amp;R&amp;F</oddFooter>
  </headerFooter>
  <legacyDrawing r:id="rId2"/>
</worksheet>
</file>

<file path=xl/worksheets/sheet2.xml><?xml version="1.0" encoding="utf-8"?>
<worksheet xmlns="http://schemas.openxmlformats.org/spreadsheetml/2006/main" xmlns:r="http://schemas.openxmlformats.org/officeDocument/2006/relationships">
  <dimension ref="A1:A17"/>
  <sheetViews>
    <sheetView zoomScalePageLayoutView="0" workbookViewId="0" topLeftCell="A1">
      <selection activeCell="A15" sqref="A15"/>
    </sheetView>
  </sheetViews>
  <sheetFormatPr defaultColWidth="8.8515625" defaultRowHeight="12.75"/>
  <cols>
    <col min="1" max="1" width="36.8515625" style="0" bestFit="1" customWidth="1"/>
  </cols>
  <sheetData>
    <row r="1" ht="12">
      <c r="A1" t="s">
        <v>100</v>
      </c>
    </row>
    <row r="2" ht="12">
      <c r="A2" t="s">
        <v>98</v>
      </c>
    </row>
    <row r="3" ht="12">
      <c r="A3" t="s">
        <v>99</v>
      </c>
    </row>
    <row r="5" ht="12">
      <c r="A5" s="53" t="s">
        <v>24</v>
      </c>
    </row>
    <row r="6" ht="12">
      <c r="A6" s="53" t="s">
        <v>25</v>
      </c>
    </row>
    <row r="7" ht="12">
      <c r="A7" s="53" t="s">
        <v>101</v>
      </c>
    </row>
    <row r="8" ht="12">
      <c r="A8" s="53" t="s">
        <v>26</v>
      </c>
    </row>
    <row r="9" ht="12">
      <c r="A9" s="53" t="s">
        <v>27</v>
      </c>
    </row>
    <row r="10" ht="12">
      <c r="A10" t="s">
        <v>102</v>
      </c>
    </row>
    <row r="11" ht="12">
      <c r="A11" s="53" t="s">
        <v>28</v>
      </c>
    </row>
    <row r="12" ht="12">
      <c r="A12" s="53" t="s">
        <v>29</v>
      </c>
    </row>
    <row r="13" ht="12">
      <c r="A13" s="53" t="s">
        <v>30</v>
      </c>
    </row>
    <row r="14" ht="12">
      <c r="A14" s="53" t="s">
        <v>31</v>
      </c>
    </row>
    <row r="15" ht="12">
      <c r="A15" s="53" t="s">
        <v>32</v>
      </c>
    </row>
    <row r="16" ht="12">
      <c r="A16" s="53" t="s">
        <v>10</v>
      </c>
    </row>
    <row r="17" ht="12">
      <c r="A17" s="53" t="s">
        <v>33</v>
      </c>
    </row>
  </sheetData>
  <sheetProtection password="CCDA" sheet="1" objects="1" scenarios="1"/>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TCS LAN Administration</dc:creator>
  <cp:keywords/>
  <dc:description/>
  <cp:lastModifiedBy>Sharon Leon</cp:lastModifiedBy>
  <cp:lastPrinted>2010-09-23T20:19:48Z</cp:lastPrinted>
  <dcterms:created xsi:type="dcterms:W3CDTF">1999-06-07T20:07:09Z</dcterms:created>
  <dcterms:modified xsi:type="dcterms:W3CDTF">2013-06-21T01:24:00Z</dcterms:modified>
  <cp:category/>
  <cp:version/>
  <cp:contentType/>
  <cp:contentStatus/>
</cp:coreProperties>
</file>